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60"/>
  </bookViews>
  <sheets>
    <sheet name="Sheet" sheetId="1" r:id="rId1"/>
  </sheets>
  <externalReferences>
    <externalReference r:id="rId2"/>
  </externalReferences>
  <definedNames>
    <definedName name="_xlnm.Print_Area" localSheetId="0">Sheet!$A$1:$M$57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<sst xmlns="http://schemas.openxmlformats.org/spreadsheetml/2006/main" count="29" uniqueCount="23">
  <si>
    <t>TABEL  43</t>
  </si>
  <si>
    <t>CAKUPAN IMUNISASI DPT-HB-Hib 3, POLIO 4*, CAMPAK RUBELA, DAN IMUNISASI DASAR LENGKAP PADA BAYI MENURUT JENIS KELAMIN, KECAMATAN, DAN PUSKESMAS</t>
  </si>
  <si>
    <t>CAKUPAN BAYI YANG MENDAPATKAN IMUNISASI DPT-HB-Hib3</t>
  </si>
  <si>
    <t>KABUPATEN/KOTA LOMBOK TIMUR</t>
  </si>
  <si>
    <t>TAHUN 2023</t>
  </si>
  <si>
    <t>NO</t>
  </si>
  <si>
    <t>KECAMATAN</t>
  </si>
  <si>
    <t>KODE KECAMATAN</t>
  </si>
  <si>
    <t>PUSKESMAS</t>
  </si>
  <si>
    <r>
      <rPr>
        <b/>
        <sz val="12"/>
        <rFont val="Arial"/>
        <charset val="134"/>
      </rPr>
      <t xml:space="preserve">JUMLAH BAYI
</t>
    </r>
    <r>
      <rPr>
        <b/>
        <i/>
        <sz val="12"/>
        <rFont val="Arial"/>
        <charset val="134"/>
      </rPr>
      <t>(SURVIVING INFANT)</t>
    </r>
  </si>
  <si>
    <t>BAYI DIIMUNISASI</t>
  </si>
  <si>
    <t>DPT-HB-Hib3</t>
  </si>
  <si>
    <t>L</t>
  </si>
  <si>
    <t>P</t>
  </si>
  <si>
    <t>L + P</t>
  </si>
  <si>
    <t>L+P</t>
  </si>
  <si>
    <t>JUMLAH</t>
  </si>
  <si>
    <t>%</t>
  </si>
  <si>
    <t>JUMLAH (KAB/KOTA)</t>
  </si>
  <si>
    <t>Sumber: DIKES</t>
  </si>
  <si>
    <t>Keterangan:</t>
  </si>
  <si>
    <t>*khusus untuk provinsi DIY, diisi dengan imunisasi IPV dosis ke 3</t>
  </si>
  <si>
    <t>MR = measles rubella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</si>
</sst>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(* #,##0_);_(* \(#,##0\);_(* &quot;-&quot;_);_(@_)"/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0.0"/>
  </numFmts>
  <fonts count="27">
    <font>
      <sz val="11"/>
      <color theme="1"/>
      <name val="Calibri"/>
      <charset val="134"/>
      <scheme val="minor"/>
    </font>
    <font>
      <sz val="9"/>
      <name val="Arial"/>
      <charset val="134"/>
    </font>
    <font>
      <sz val="12"/>
      <name val="Arial"/>
      <charset val="134"/>
    </font>
    <font>
      <b/>
      <sz val="12"/>
      <name val="Arial"/>
      <charset val="134"/>
    </font>
    <font>
      <b/>
      <i/>
      <sz val="9"/>
      <name val="Arial"/>
      <charset val="134"/>
    </font>
    <font>
      <sz val="12"/>
      <color theme="1"/>
      <name val="Arial"/>
      <charset val="134"/>
    </font>
    <font>
      <sz val="10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i/>
      <sz val="12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6" fillId="0" borderId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0" borderId="0"/>
  </cellStyleXfs>
  <cellXfs count="38">
    <xf numFmtId="0" fontId="0" fillId="0" borderId="0" xfId="0"/>
    <xf numFmtId="0" fontId="1" fillId="0" borderId="0" xfId="49" applyFont="1" applyAlignment="1">
      <alignment vertical="center"/>
    </xf>
    <xf numFmtId="0" fontId="2" fillId="0" borderId="0" xfId="49" applyFont="1" applyAlignment="1">
      <alignment vertical="center"/>
    </xf>
    <xf numFmtId="0" fontId="3" fillId="0" borderId="0" xfId="49" applyFont="1" applyAlignment="1">
      <alignment horizontal="left" vertical="center"/>
    </xf>
    <xf numFmtId="0" fontId="3" fillId="0" borderId="0" xfId="49" applyFont="1" applyAlignment="1">
      <alignment horizontal="centerContinuous" vertical="center"/>
    </xf>
    <xf numFmtId="0" fontId="3" fillId="0" borderId="0" xfId="49" applyFont="1" applyAlignment="1">
      <alignment vertical="center"/>
    </xf>
    <xf numFmtId="0" fontId="3" fillId="0" borderId="0" xfId="49" applyFont="1" applyAlignment="1">
      <alignment horizontal="center" vertical="center" wrapText="1"/>
    </xf>
    <xf numFmtId="0" fontId="3" fillId="0" borderId="0" xfId="49" applyFont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/>
    </xf>
    <xf numFmtId="0" fontId="3" fillId="0" borderId="3" xfId="49" applyFont="1" applyBorder="1" applyAlignment="1">
      <alignment horizontal="centerContinuous" vertical="center"/>
    </xf>
    <xf numFmtId="0" fontId="3" fillId="0" borderId="4" xfId="49" applyFont="1" applyBorder="1" applyAlignment="1">
      <alignment horizontal="center" vertical="center"/>
    </xf>
    <xf numFmtId="0" fontId="3" fillId="0" borderId="4" xfId="49" applyFont="1" applyBorder="1" applyAlignment="1">
      <alignment horizontal="center" vertical="center" wrapText="1"/>
    </xf>
    <xf numFmtId="0" fontId="3" fillId="0" borderId="3" xfId="49" applyFont="1" applyBorder="1" applyAlignment="1">
      <alignment horizontal="center" vertical="center" wrapText="1"/>
    </xf>
    <xf numFmtId="0" fontId="3" fillId="0" borderId="3" xfId="49" applyFont="1" applyBorder="1" applyAlignment="1">
      <alignment horizontal="center" vertical="center"/>
    </xf>
    <xf numFmtId="0" fontId="3" fillId="0" borderId="5" xfId="49" applyFont="1" applyBorder="1" applyAlignment="1">
      <alignment horizontal="center" vertical="center"/>
    </xf>
    <xf numFmtId="0" fontId="3" fillId="0" borderId="5" xfId="49" applyFont="1" applyBorder="1" applyAlignment="1">
      <alignment horizontal="center" vertical="center" wrapText="1"/>
    </xf>
    <xf numFmtId="0" fontId="3" fillId="0" borderId="5" xfId="49" applyFont="1" applyBorder="1" applyAlignment="1">
      <alignment horizontal="center" vertical="center" wrapText="1"/>
    </xf>
    <xf numFmtId="0" fontId="4" fillId="0" borderId="3" xfId="49" applyFont="1" applyBorder="1" applyAlignment="1">
      <alignment horizontal="center" vertical="center"/>
    </xf>
    <xf numFmtId="0" fontId="2" fillId="0" borderId="6" xfId="49" applyFont="1" applyBorder="1" applyAlignment="1">
      <alignment horizontal="center" vertical="center"/>
    </xf>
    <xf numFmtId="0" fontId="2" fillId="0" borderId="4" xfId="49" applyFont="1" applyBorder="1" applyAlignment="1">
      <alignment horizontal="left" vertical="center"/>
    </xf>
    <xf numFmtId="0" fontId="5" fillId="0" borderId="0" xfId="0" applyFont="1" applyFill="1" applyAlignment="1">
      <alignment vertical="center" wrapText="1"/>
    </xf>
    <xf numFmtId="37" fontId="2" fillId="0" borderId="4" xfId="51" applyNumberFormat="1" applyFont="1" applyBorder="1" applyAlignment="1">
      <alignment horizontal="right" vertical="center"/>
    </xf>
    <xf numFmtId="37" fontId="2" fillId="0" borderId="4" xfId="51" applyNumberFormat="1" applyFont="1" applyBorder="1" applyAlignment="1">
      <alignment vertical="center"/>
    </xf>
    <xf numFmtId="1" fontId="0" fillId="0" borderId="6" xfId="0" applyNumberFormat="1" applyBorder="1" applyAlignment="1">
      <alignment vertical="center"/>
    </xf>
    <xf numFmtId="0" fontId="2" fillId="0" borderId="4" xfId="49" applyFont="1" applyBorder="1" applyAlignment="1">
      <alignment horizontal="center" vertical="center"/>
    </xf>
    <xf numFmtId="1" fontId="0" fillId="0" borderId="4" xfId="0" applyNumberFormat="1" applyBorder="1" applyAlignment="1">
      <alignment vertical="center"/>
    </xf>
    <xf numFmtId="0" fontId="2" fillId="0" borderId="4" xfId="49" applyFont="1" applyBorder="1" applyAlignment="1">
      <alignment vertical="center"/>
    </xf>
    <xf numFmtId="0" fontId="3" fillId="0" borderId="7" xfId="49" applyFont="1" applyBorder="1" applyAlignment="1">
      <alignment vertical="center"/>
    </xf>
    <xf numFmtId="37" fontId="3" fillId="0" borderId="7" xfId="51" applyNumberFormat="1" applyFont="1" applyBorder="1" applyAlignment="1">
      <alignment vertical="center"/>
    </xf>
    <xf numFmtId="0" fontId="2" fillId="0" borderId="0" xfId="49" applyFont="1" applyAlignment="1">
      <alignment horizontal="center" vertical="center"/>
    </xf>
    <xf numFmtId="0" fontId="6" fillId="0" borderId="0" xfId="49" applyFont="1" applyAlignment="1">
      <alignment vertical="center"/>
    </xf>
    <xf numFmtId="0" fontId="6" fillId="0" borderId="0" xfId="49" applyFont="1"/>
    <xf numFmtId="178" fontId="2" fillId="0" borderId="4" xfId="50" applyNumberFormat="1" applyFont="1" applyBorder="1" applyAlignment="1">
      <alignment vertical="center"/>
    </xf>
    <xf numFmtId="178" fontId="2" fillId="0" borderId="5" xfId="50" applyNumberFormat="1" applyFont="1" applyBorder="1" applyAlignment="1">
      <alignment vertical="center"/>
    </xf>
    <xf numFmtId="37" fontId="2" fillId="0" borderId="5" xfId="51" applyNumberFormat="1" applyFont="1" applyBorder="1" applyAlignment="1">
      <alignment vertical="center"/>
    </xf>
    <xf numFmtId="178" fontId="3" fillId="0" borderId="7" xfId="50" applyNumberFormat="1" applyFont="1" applyBorder="1" applyAlignment="1">
      <alignment vertical="center"/>
    </xf>
    <xf numFmtId="0" fontId="3" fillId="0" borderId="0" xfId="49" applyFont="1" applyAlignment="1" quotePrefix="1">
      <alignment horizontal="left" vertical="center"/>
    </xf>
  </cellXfs>
  <cellStyles count="53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3" xfId="49"/>
    <cellStyle name="Comma 10" xfId="50"/>
    <cellStyle name="Comma [0] 2 2" xfId="51"/>
    <cellStyle name="Normal 2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PROPEL2024\PROFIL\LAMPIRAN-PROFIL-DIKES_2023%20FIX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ume"/>
      <sheetName val="1_BPS"/>
      <sheetName val="2_BPS"/>
      <sheetName val="3_BPS"/>
      <sheetName val="4_YANPRIMER_RUJUKAN_FARMASI"/>
      <sheetName val="5_YANPRIMER_RUJUKAN"/>
      <sheetName val="6_YANKES_RUJUKAN"/>
      <sheetName val="7_YANKES RUJUKAN"/>
      <sheetName val="8_YANKES RUJUKAN"/>
      <sheetName val="9_FARMASI"/>
      <sheetName val="10_FARMASI"/>
      <sheetName val="11_FARMASI"/>
      <sheetName val="12_PROMKES"/>
      <sheetName val="13_SDMK"/>
      <sheetName val="14_SDMK"/>
      <sheetName val="15_SDMK"/>
      <sheetName val="16_SDMK"/>
      <sheetName val="17_SDMK"/>
      <sheetName val="18_SDMK"/>
      <sheetName val="19_JKN"/>
      <sheetName val="20_SUBBAG PROGRAM"/>
      <sheetName val="21_KESGA"/>
      <sheetName val="22_KESGA"/>
      <sheetName val="23_KESGA"/>
      <sheetName val="24_KESGA"/>
      <sheetName val="25_IMUN"/>
      <sheetName val="26_IMUN"/>
      <sheetName val="27_IMUN"/>
      <sheetName val="28_GIZI-KESGA"/>
      <sheetName val="29_KESGA"/>
      <sheetName val="30_KESGA"/>
      <sheetName val="31_KESGA"/>
      <sheetName val="32_KESGA"/>
      <sheetName val="33_KESGA"/>
      <sheetName val="34_KESGA"/>
      <sheetName val="35_KESGA"/>
      <sheetName val="36_KESGA"/>
      <sheetName val="37_KESGA"/>
      <sheetName val="38_KESGA"/>
      <sheetName val="39_KESGA_GIZI"/>
      <sheetName val="40_KESGA"/>
      <sheetName val="41_IMUN"/>
      <sheetName val="42_IMUN"/>
      <sheetName val="43_IMUN"/>
      <sheetName val="44_IMUN"/>
      <sheetName val="45_GIZI"/>
      <sheetName val="46_KESGA"/>
      <sheetName val="47_GIZI"/>
      <sheetName val="48_GIZI"/>
      <sheetName val="49_KESGA"/>
      <sheetName val="50_YANPRIMER"/>
      <sheetName val="51_YANKESPRIMER"/>
      <sheetName val="52_PTM"/>
      <sheetName val="53_KESGA"/>
      <sheetName val="54_KESGA"/>
      <sheetName val="55_KESGA"/>
      <sheetName val="56_TB"/>
      <sheetName val="57_TB"/>
      <sheetName val="58_PNEUMONIA"/>
      <sheetName val="59_HIV"/>
      <sheetName val="60_HIV"/>
      <sheetName val="61_DIARE"/>
      <sheetName val="62_HEPATITIS"/>
      <sheetName val="63_HEPATITIS"/>
      <sheetName val="64_KUSTA"/>
      <sheetName val="65_KUSTA"/>
      <sheetName val="66_KUSTA"/>
      <sheetName val="67_KUSTA"/>
      <sheetName val="68_SURV"/>
      <sheetName val="69_P2_SURV"/>
      <sheetName val="70_SURV"/>
      <sheetName val="71_SURV"/>
      <sheetName val="72_DBD"/>
      <sheetName val="73_MALARIA"/>
      <sheetName val="74_FILARIA"/>
      <sheetName val="75_PTM"/>
      <sheetName val="76_PTM"/>
      <sheetName val="77_PTM"/>
      <sheetName val="78_PTM"/>
      <sheetName val="79_KESLING"/>
      <sheetName val="80_KESLING"/>
      <sheetName val="81_KESLING"/>
      <sheetName val="82_KESLING"/>
      <sheetName val="83_KESLING"/>
      <sheetName val="84_SURV"/>
      <sheetName val="85_SURV"/>
      <sheetName val="86_IMUN"/>
      <sheetName val="87_IMU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B9" t="str">
            <v>KERUAK</v>
          </cell>
          <cell r="C9" t="str">
            <v>Keruak</v>
          </cell>
        </row>
        <row r="10">
          <cell r="B10" t="str">
            <v>JEROWARU</v>
          </cell>
          <cell r="C10" t="str">
            <v>Sukaraja</v>
          </cell>
        </row>
        <row r="11">
          <cell r="C11" t="str">
            <v>Jerowaru</v>
          </cell>
        </row>
        <row r="12">
          <cell r="B12" t="str">
            <v>SAKRA</v>
          </cell>
          <cell r="C12" t="str">
            <v>Sakra</v>
          </cell>
        </row>
        <row r="13">
          <cell r="B13" t="str">
            <v>SAKRA BARAT</v>
          </cell>
          <cell r="C13" t="str">
            <v>Rensing</v>
          </cell>
        </row>
        <row r="14">
          <cell r="B14" t="str">
            <v>SAKRA TIMUR</v>
          </cell>
          <cell r="C14" t="str">
            <v>Lepak</v>
          </cell>
        </row>
        <row r="15">
          <cell r="B15" t="str">
            <v>TERARA</v>
          </cell>
          <cell r="C15" t="str">
            <v>Terara</v>
          </cell>
        </row>
        <row r="16">
          <cell r="C16" t="str">
            <v>Rarang</v>
          </cell>
        </row>
        <row r="17">
          <cell r="B17" t="str">
            <v>MONTONG GADING</v>
          </cell>
          <cell r="C17" t="str">
            <v>Montong betok</v>
          </cell>
        </row>
        <row r="18">
          <cell r="B18" t="str">
            <v>SIKUR</v>
          </cell>
          <cell r="C18" t="str">
            <v>Sikur</v>
          </cell>
        </row>
        <row r="19">
          <cell r="C19" t="str">
            <v>Kotaraja</v>
          </cell>
        </row>
        <row r="20">
          <cell r="B20" t="str">
            <v>MASBAGIK</v>
          </cell>
          <cell r="C20" t="str">
            <v>Masbagik</v>
          </cell>
        </row>
        <row r="21">
          <cell r="C21" t="str">
            <v>Ld. nangka</v>
          </cell>
        </row>
        <row r="22">
          <cell r="C22" t="str">
            <v>Masbagik baru</v>
          </cell>
        </row>
        <row r="23">
          <cell r="B23" t="str">
            <v>PRINGGASELA</v>
          </cell>
          <cell r="C23" t="str">
            <v>Pengadangan</v>
          </cell>
        </row>
        <row r="24">
          <cell r="C24" t="str">
            <v>Pringgasela </v>
          </cell>
        </row>
        <row r="25">
          <cell r="B25" t="str">
            <v>SUKAMULIA</v>
          </cell>
          <cell r="C25" t="str">
            <v>Dasan Lekong</v>
          </cell>
        </row>
        <row r="26">
          <cell r="B26" t="str">
            <v>SURALAGA</v>
          </cell>
          <cell r="C26" t="str">
            <v>Kerongkong</v>
          </cell>
        </row>
        <row r="27">
          <cell r="C27" t="str">
            <v>Suralaga</v>
          </cell>
        </row>
        <row r="28">
          <cell r="B28" t="str">
            <v>SELONG</v>
          </cell>
          <cell r="C28" t="str">
            <v>Denggen</v>
          </cell>
        </row>
        <row r="29">
          <cell r="C29" t="str">
            <v>Selong</v>
          </cell>
        </row>
        <row r="30">
          <cell r="B30" t="str">
            <v>LABUHAN HAJI</v>
          </cell>
          <cell r="C30" t="str">
            <v>Lb. haji</v>
          </cell>
        </row>
        <row r="31">
          <cell r="C31" t="str">
            <v>Korleko</v>
          </cell>
        </row>
        <row r="32">
          <cell r="B32" t="str">
            <v>PRINGGABAYA</v>
          </cell>
          <cell r="C32" t="str">
            <v>Batuyang</v>
          </cell>
        </row>
        <row r="33">
          <cell r="C33" t="str">
            <v>Lb. lombok</v>
          </cell>
        </row>
        <row r="34">
          <cell r="B34" t="str">
            <v>SUELA</v>
          </cell>
          <cell r="C34" t="str">
            <v>Suela</v>
          </cell>
        </row>
        <row r="35">
          <cell r="B35" t="str">
            <v>AIKMEL</v>
          </cell>
          <cell r="C35" t="str">
            <v>Aikmel</v>
          </cell>
        </row>
        <row r="36">
          <cell r="C36" t="str">
            <v>Aikmel Utara</v>
          </cell>
        </row>
        <row r="37">
          <cell r="B37" t="str">
            <v>WANASABA</v>
          </cell>
          <cell r="C37" t="str">
            <v>Wanasaba</v>
          </cell>
        </row>
        <row r="38">
          <cell r="C38" t="str">
            <v>Karang Baru</v>
          </cell>
        </row>
        <row r="39">
          <cell r="B39" t="str">
            <v>SEMBALUN</v>
          </cell>
          <cell r="C39" t="str">
            <v>Sembalun</v>
          </cell>
        </row>
        <row r="40">
          <cell r="B40" t="str">
            <v>SAMBELIA</v>
          </cell>
          <cell r="C40" t="str">
            <v>Sambelia</v>
          </cell>
        </row>
        <row r="41">
          <cell r="C41" t="str">
            <v>Belanting</v>
          </cell>
        </row>
        <row r="42">
          <cell r="B42" t="str">
            <v>LENEK</v>
          </cell>
          <cell r="C42" t="str">
            <v>Kalijaga</v>
          </cell>
        </row>
        <row r="43">
          <cell r="C43" t="str">
            <v>Lenek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11">
          <cell r="D11">
            <v>518</v>
          </cell>
          <cell r="E11">
            <v>494</v>
          </cell>
        </row>
        <row r="12">
          <cell r="D12">
            <v>189</v>
          </cell>
          <cell r="E12">
            <v>171</v>
          </cell>
        </row>
        <row r="13">
          <cell r="D13">
            <v>415</v>
          </cell>
          <cell r="E13">
            <v>383</v>
          </cell>
        </row>
        <row r="14">
          <cell r="D14">
            <v>540</v>
          </cell>
          <cell r="E14">
            <v>542</v>
          </cell>
        </row>
        <row r="15">
          <cell r="D15">
            <v>480</v>
          </cell>
          <cell r="E15">
            <v>488</v>
          </cell>
        </row>
        <row r="16">
          <cell r="D16">
            <v>409</v>
          </cell>
          <cell r="E16">
            <v>430</v>
          </cell>
        </row>
        <row r="17">
          <cell r="D17">
            <v>355</v>
          </cell>
          <cell r="E17">
            <v>342</v>
          </cell>
        </row>
        <row r="18">
          <cell r="D18">
            <v>315</v>
          </cell>
          <cell r="E18">
            <v>294</v>
          </cell>
        </row>
        <row r="19">
          <cell r="D19">
            <v>391</v>
          </cell>
          <cell r="E19">
            <v>408</v>
          </cell>
        </row>
        <row r="20">
          <cell r="D20">
            <v>301</v>
          </cell>
          <cell r="E20">
            <v>321</v>
          </cell>
        </row>
        <row r="21">
          <cell r="D21">
            <v>340</v>
          </cell>
          <cell r="E21">
            <v>356</v>
          </cell>
        </row>
        <row r="22">
          <cell r="D22">
            <v>295</v>
          </cell>
          <cell r="E22">
            <v>264</v>
          </cell>
        </row>
        <row r="23">
          <cell r="D23">
            <v>426</v>
          </cell>
          <cell r="E23">
            <v>412</v>
          </cell>
        </row>
        <row r="24">
          <cell r="D24">
            <v>272</v>
          </cell>
          <cell r="E24">
            <v>249</v>
          </cell>
        </row>
        <row r="25">
          <cell r="D25">
            <v>210</v>
          </cell>
          <cell r="E25">
            <v>205</v>
          </cell>
        </row>
        <row r="26">
          <cell r="D26">
            <v>302</v>
          </cell>
          <cell r="E26">
            <v>300</v>
          </cell>
        </row>
        <row r="27">
          <cell r="D27">
            <v>301</v>
          </cell>
          <cell r="E27">
            <v>310</v>
          </cell>
        </row>
        <row r="28">
          <cell r="D28">
            <v>257</v>
          </cell>
          <cell r="E28">
            <v>254</v>
          </cell>
        </row>
        <row r="29">
          <cell r="D29">
            <v>260</v>
          </cell>
          <cell r="E29">
            <v>250</v>
          </cell>
        </row>
        <row r="30">
          <cell r="D30">
            <v>488</v>
          </cell>
          <cell r="E30">
            <v>483</v>
          </cell>
        </row>
        <row r="31">
          <cell r="D31">
            <v>413</v>
          </cell>
          <cell r="E31">
            <v>372</v>
          </cell>
        </row>
        <row r="32">
          <cell r="D32">
            <v>347</v>
          </cell>
          <cell r="E32">
            <v>323</v>
          </cell>
        </row>
        <row r="33">
          <cell r="D33">
            <v>208</v>
          </cell>
          <cell r="E33">
            <v>207</v>
          </cell>
        </row>
        <row r="34">
          <cell r="D34">
            <v>654</v>
          </cell>
          <cell r="E34">
            <v>643</v>
          </cell>
        </row>
        <row r="35">
          <cell r="D35">
            <v>267</v>
          </cell>
          <cell r="E35">
            <v>232</v>
          </cell>
        </row>
        <row r="36">
          <cell r="D36">
            <v>369</v>
          </cell>
          <cell r="E36">
            <v>369</v>
          </cell>
        </row>
        <row r="37">
          <cell r="D37">
            <v>260</v>
          </cell>
          <cell r="E37">
            <v>251</v>
          </cell>
        </row>
        <row r="38">
          <cell r="D38">
            <v>179</v>
          </cell>
          <cell r="E38">
            <v>181</v>
          </cell>
        </row>
        <row r="39">
          <cell r="D39">
            <v>424</v>
          </cell>
          <cell r="E39">
            <v>427</v>
          </cell>
        </row>
        <row r="40">
          <cell r="D40">
            <v>157</v>
          </cell>
          <cell r="E40">
            <v>163</v>
          </cell>
        </row>
        <row r="41">
          <cell r="D41">
            <v>200</v>
          </cell>
          <cell r="E41">
            <v>182</v>
          </cell>
        </row>
        <row r="42">
          <cell r="D42">
            <v>208</v>
          </cell>
          <cell r="E42">
            <v>191</v>
          </cell>
        </row>
        <row r="43">
          <cell r="D43">
            <v>120</v>
          </cell>
          <cell r="E43">
            <v>103</v>
          </cell>
        </row>
        <row r="44">
          <cell r="D44">
            <v>278</v>
          </cell>
          <cell r="E44">
            <v>295</v>
          </cell>
        </row>
        <row r="45">
          <cell r="D45">
            <v>232</v>
          </cell>
          <cell r="E45">
            <v>213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  <pageSetUpPr fitToPage="1"/>
  </sheetPr>
  <dimension ref="A1:M57"/>
  <sheetViews>
    <sheetView tabSelected="1" zoomScale="60" zoomScaleNormal="60" topLeftCell="A7" workbookViewId="0">
      <pane xSplit="7" ySplit="9" topLeftCell="H52" activePane="bottomRight" state="frozen"/>
      <selection/>
      <selection pane="topRight"/>
      <selection pane="bottomLeft"/>
      <selection pane="bottomRight" activeCell="A55" sqref="A55"/>
    </sheetView>
  </sheetViews>
  <sheetFormatPr defaultColWidth="9.21818181818182" defaultRowHeight="15.5"/>
  <cols>
    <col min="1" max="1" width="5.78181818181818" style="2" customWidth="1"/>
    <col min="2" max="4" width="21.7818181818182" style="2" customWidth="1"/>
    <col min="5" max="7" width="8.55454545454545" style="2" customWidth="1"/>
    <col min="8" max="8" width="10.4454545454545" style="2" customWidth="1"/>
    <col min="9" max="9" width="9.44545454545455" style="2" customWidth="1"/>
    <col min="10" max="10" width="10.7818181818182" style="2" customWidth="1"/>
    <col min="11" max="11" width="9.44545454545455" style="2" customWidth="1"/>
    <col min="12" max="12" width="10.4454545454545" style="2" customWidth="1"/>
    <col min="13" max="13" width="9.44545454545455" style="2" customWidth="1"/>
    <col min="14" max="239" width="9.21818181818182" style="2"/>
    <col min="240" max="240" width="5.78181818181818" style="2" customWidth="1"/>
    <col min="241" max="242" width="21.7818181818182" style="2" customWidth="1"/>
    <col min="243" max="245" width="8.55454545454545" style="2" customWidth="1"/>
    <col min="246" max="269" width="9.44545454545455" style="2" customWidth="1"/>
    <col min="270" max="495" width="9.21818181818182" style="2"/>
    <col min="496" max="496" width="5.78181818181818" style="2" customWidth="1"/>
    <col min="497" max="498" width="21.7818181818182" style="2" customWidth="1"/>
    <col min="499" max="501" width="8.55454545454545" style="2" customWidth="1"/>
    <col min="502" max="525" width="9.44545454545455" style="2" customWidth="1"/>
    <col min="526" max="751" width="9.21818181818182" style="2"/>
    <col min="752" max="752" width="5.78181818181818" style="2" customWidth="1"/>
    <col min="753" max="754" width="21.7818181818182" style="2" customWidth="1"/>
    <col min="755" max="757" width="8.55454545454545" style="2" customWidth="1"/>
    <col min="758" max="781" width="9.44545454545455" style="2" customWidth="1"/>
    <col min="782" max="1007" width="9.21818181818182" style="2"/>
    <col min="1008" max="1008" width="5.78181818181818" style="2" customWidth="1"/>
    <col min="1009" max="1010" width="21.7818181818182" style="2" customWidth="1"/>
    <col min="1011" max="1013" width="8.55454545454545" style="2" customWidth="1"/>
    <col min="1014" max="1037" width="9.44545454545455" style="2" customWidth="1"/>
    <col min="1038" max="1263" width="9.21818181818182" style="2"/>
    <col min="1264" max="1264" width="5.78181818181818" style="2" customWidth="1"/>
    <col min="1265" max="1266" width="21.7818181818182" style="2" customWidth="1"/>
    <col min="1267" max="1269" width="8.55454545454545" style="2" customWidth="1"/>
    <col min="1270" max="1293" width="9.44545454545455" style="2" customWidth="1"/>
    <col min="1294" max="1519" width="9.21818181818182" style="2"/>
    <col min="1520" max="1520" width="5.78181818181818" style="2" customWidth="1"/>
    <col min="1521" max="1522" width="21.7818181818182" style="2" customWidth="1"/>
    <col min="1523" max="1525" width="8.55454545454545" style="2" customWidth="1"/>
    <col min="1526" max="1549" width="9.44545454545455" style="2" customWidth="1"/>
    <col min="1550" max="1775" width="9.21818181818182" style="2"/>
    <col min="1776" max="1776" width="5.78181818181818" style="2" customWidth="1"/>
    <col min="1777" max="1778" width="21.7818181818182" style="2" customWidth="1"/>
    <col min="1779" max="1781" width="8.55454545454545" style="2" customWidth="1"/>
    <col min="1782" max="1805" width="9.44545454545455" style="2" customWidth="1"/>
    <col min="1806" max="2031" width="9.21818181818182" style="2"/>
    <col min="2032" max="2032" width="5.78181818181818" style="2" customWidth="1"/>
    <col min="2033" max="2034" width="21.7818181818182" style="2" customWidth="1"/>
    <col min="2035" max="2037" width="8.55454545454545" style="2" customWidth="1"/>
    <col min="2038" max="2061" width="9.44545454545455" style="2" customWidth="1"/>
    <col min="2062" max="2287" width="9.21818181818182" style="2"/>
    <col min="2288" max="2288" width="5.78181818181818" style="2" customWidth="1"/>
    <col min="2289" max="2290" width="21.7818181818182" style="2" customWidth="1"/>
    <col min="2291" max="2293" width="8.55454545454545" style="2" customWidth="1"/>
    <col min="2294" max="2317" width="9.44545454545455" style="2" customWidth="1"/>
    <col min="2318" max="2543" width="9.21818181818182" style="2"/>
    <col min="2544" max="2544" width="5.78181818181818" style="2" customWidth="1"/>
    <col min="2545" max="2546" width="21.7818181818182" style="2" customWidth="1"/>
    <col min="2547" max="2549" width="8.55454545454545" style="2" customWidth="1"/>
    <col min="2550" max="2573" width="9.44545454545455" style="2" customWidth="1"/>
    <col min="2574" max="2799" width="9.21818181818182" style="2"/>
    <col min="2800" max="2800" width="5.78181818181818" style="2" customWidth="1"/>
    <col min="2801" max="2802" width="21.7818181818182" style="2" customWidth="1"/>
    <col min="2803" max="2805" width="8.55454545454545" style="2" customWidth="1"/>
    <col min="2806" max="2829" width="9.44545454545455" style="2" customWidth="1"/>
    <col min="2830" max="3055" width="9.21818181818182" style="2"/>
    <col min="3056" max="3056" width="5.78181818181818" style="2" customWidth="1"/>
    <col min="3057" max="3058" width="21.7818181818182" style="2" customWidth="1"/>
    <col min="3059" max="3061" width="8.55454545454545" style="2" customWidth="1"/>
    <col min="3062" max="3085" width="9.44545454545455" style="2" customWidth="1"/>
    <col min="3086" max="3311" width="9.21818181818182" style="2"/>
    <col min="3312" max="3312" width="5.78181818181818" style="2" customWidth="1"/>
    <col min="3313" max="3314" width="21.7818181818182" style="2" customWidth="1"/>
    <col min="3315" max="3317" width="8.55454545454545" style="2" customWidth="1"/>
    <col min="3318" max="3341" width="9.44545454545455" style="2" customWidth="1"/>
    <col min="3342" max="3567" width="9.21818181818182" style="2"/>
    <col min="3568" max="3568" width="5.78181818181818" style="2" customWidth="1"/>
    <col min="3569" max="3570" width="21.7818181818182" style="2" customWidth="1"/>
    <col min="3571" max="3573" width="8.55454545454545" style="2" customWidth="1"/>
    <col min="3574" max="3597" width="9.44545454545455" style="2" customWidth="1"/>
    <col min="3598" max="3823" width="9.21818181818182" style="2"/>
    <col min="3824" max="3824" width="5.78181818181818" style="2" customWidth="1"/>
    <col min="3825" max="3826" width="21.7818181818182" style="2" customWidth="1"/>
    <col min="3827" max="3829" width="8.55454545454545" style="2" customWidth="1"/>
    <col min="3830" max="3853" width="9.44545454545455" style="2" customWidth="1"/>
    <col min="3854" max="4079" width="9.21818181818182" style="2"/>
    <col min="4080" max="4080" width="5.78181818181818" style="2" customWidth="1"/>
    <col min="4081" max="4082" width="21.7818181818182" style="2" customWidth="1"/>
    <col min="4083" max="4085" width="8.55454545454545" style="2" customWidth="1"/>
    <col min="4086" max="4109" width="9.44545454545455" style="2" customWidth="1"/>
    <col min="4110" max="4335" width="9.21818181818182" style="2"/>
    <col min="4336" max="4336" width="5.78181818181818" style="2" customWidth="1"/>
    <col min="4337" max="4338" width="21.7818181818182" style="2" customWidth="1"/>
    <col min="4339" max="4341" width="8.55454545454545" style="2" customWidth="1"/>
    <col min="4342" max="4365" width="9.44545454545455" style="2" customWidth="1"/>
    <col min="4366" max="4591" width="9.21818181818182" style="2"/>
    <col min="4592" max="4592" width="5.78181818181818" style="2" customWidth="1"/>
    <col min="4593" max="4594" width="21.7818181818182" style="2" customWidth="1"/>
    <col min="4595" max="4597" width="8.55454545454545" style="2" customWidth="1"/>
    <col min="4598" max="4621" width="9.44545454545455" style="2" customWidth="1"/>
    <col min="4622" max="4847" width="9.21818181818182" style="2"/>
    <col min="4848" max="4848" width="5.78181818181818" style="2" customWidth="1"/>
    <col min="4849" max="4850" width="21.7818181818182" style="2" customWidth="1"/>
    <col min="4851" max="4853" width="8.55454545454545" style="2" customWidth="1"/>
    <col min="4854" max="4877" width="9.44545454545455" style="2" customWidth="1"/>
    <col min="4878" max="5103" width="9.21818181818182" style="2"/>
    <col min="5104" max="5104" width="5.78181818181818" style="2" customWidth="1"/>
    <col min="5105" max="5106" width="21.7818181818182" style="2" customWidth="1"/>
    <col min="5107" max="5109" width="8.55454545454545" style="2" customWidth="1"/>
    <col min="5110" max="5133" width="9.44545454545455" style="2" customWidth="1"/>
    <col min="5134" max="5359" width="9.21818181818182" style="2"/>
    <col min="5360" max="5360" width="5.78181818181818" style="2" customWidth="1"/>
    <col min="5361" max="5362" width="21.7818181818182" style="2" customWidth="1"/>
    <col min="5363" max="5365" width="8.55454545454545" style="2" customWidth="1"/>
    <col min="5366" max="5389" width="9.44545454545455" style="2" customWidth="1"/>
    <col min="5390" max="5615" width="9.21818181818182" style="2"/>
    <col min="5616" max="5616" width="5.78181818181818" style="2" customWidth="1"/>
    <col min="5617" max="5618" width="21.7818181818182" style="2" customWidth="1"/>
    <col min="5619" max="5621" width="8.55454545454545" style="2" customWidth="1"/>
    <col min="5622" max="5645" width="9.44545454545455" style="2" customWidth="1"/>
    <col min="5646" max="5871" width="9.21818181818182" style="2"/>
    <col min="5872" max="5872" width="5.78181818181818" style="2" customWidth="1"/>
    <col min="5873" max="5874" width="21.7818181818182" style="2" customWidth="1"/>
    <col min="5875" max="5877" width="8.55454545454545" style="2" customWidth="1"/>
    <col min="5878" max="5901" width="9.44545454545455" style="2" customWidth="1"/>
    <col min="5902" max="6127" width="9.21818181818182" style="2"/>
    <col min="6128" max="6128" width="5.78181818181818" style="2" customWidth="1"/>
    <col min="6129" max="6130" width="21.7818181818182" style="2" customWidth="1"/>
    <col min="6131" max="6133" width="8.55454545454545" style="2" customWidth="1"/>
    <col min="6134" max="6157" width="9.44545454545455" style="2" customWidth="1"/>
    <col min="6158" max="6383" width="9.21818181818182" style="2"/>
    <col min="6384" max="6384" width="5.78181818181818" style="2" customWidth="1"/>
    <col min="6385" max="6386" width="21.7818181818182" style="2" customWidth="1"/>
    <col min="6387" max="6389" width="8.55454545454545" style="2" customWidth="1"/>
    <col min="6390" max="6413" width="9.44545454545455" style="2" customWidth="1"/>
    <col min="6414" max="6639" width="9.21818181818182" style="2"/>
    <col min="6640" max="6640" width="5.78181818181818" style="2" customWidth="1"/>
    <col min="6641" max="6642" width="21.7818181818182" style="2" customWidth="1"/>
    <col min="6643" max="6645" width="8.55454545454545" style="2" customWidth="1"/>
    <col min="6646" max="6669" width="9.44545454545455" style="2" customWidth="1"/>
    <col min="6670" max="6895" width="9.21818181818182" style="2"/>
    <col min="6896" max="6896" width="5.78181818181818" style="2" customWidth="1"/>
    <col min="6897" max="6898" width="21.7818181818182" style="2" customWidth="1"/>
    <col min="6899" max="6901" width="8.55454545454545" style="2" customWidth="1"/>
    <col min="6902" max="6925" width="9.44545454545455" style="2" customWidth="1"/>
    <col min="6926" max="7151" width="9.21818181818182" style="2"/>
    <col min="7152" max="7152" width="5.78181818181818" style="2" customWidth="1"/>
    <col min="7153" max="7154" width="21.7818181818182" style="2" customWidth="1"/>
    <col min="7155" max="7157" width="8.55454545454545" style="2" customWidth="1"/>
    <col min="7158" max="7181" width="9.44545454545455" style="2" customWidth="1"/>
    <col min="7182" max="7407" width="9.21818181818182" style="2"/>
    <col min="7408" max="7408" width="5.78181818181818" style="2" customWidth="1"/>
    <col min="7409" max="7410" width="21.7818181818182" style="2" customWidth="1"/>
    <col min="7411" max="7413" width="8.55454545454545" style="2" customWidth="1"/>
    <col min="7414" max="7437" width="9.44545454545455" style="2" customWidth="1"/>
    <col min="7438" max="7663" width="9.21818181818182" style="2"/>
    <col min="7664" max="7664" width="5.78181818181818" style="2" customWidth="1"/>
    <col min="7665" max="7666" width="21.7818181818182" style="2" customWidth="1"/>
    <col min="7667" max="7669" width="8.55454545454545" style="2" customWidth="1"/>
    <col min="7670" max="7693" width="9.44545454545455" style="2" customWidth="1"/>
    <col min="7694" max="7919" width="9.21818181818182" style="2"/>
    <col min="7920" max="7920" width="5.78181818181818" style="2" customWidth="1"/>
    <col min="7921" max="7922" width="21.7818181818182" style="2" customWidth="1"/>
    <col min="7923" max="7925" width="8.55454545454545" style="2" customWidth="1"/>
    <col min="7926" max="7949" width="9.44545454545455" style="2" customWidth="1"/>
    <col min="7950" max="8175" width="9.21818181818182" style="2"/>
    <col min="8176" max="8176" width="5.78181818181818" style="2" customWidth="1"/>
    <col min="8177" max="8178" width="21.7818181818182" style="2" customWidth="1"/>
    <col min="8179" max="8181" width="8.55454545454545" style="2" customWidth="1"/>
    <col min="8182" max="8205" width="9.44545454545455" style="2" customWidth="1"/>
    <col min="8206" max="8431" width="9.21818181818182" style="2"/>
    <col min="8432" max="8432" width="5.78181818181818" style="2" customWidth="1"/>
    <col min="8433" max="8434" width="21.7818181818182" style="2" customWidth="1"/>
    <col min="8435" max="8437" width="8.55454545454545" style="2" customWidth="1"/>
    <col min="8438" max="8461" width="9.44545454545455" style="2" customWidth="1"/>
    <col min="8462" max="8687" width="9.21818181818182" style="2"/>
    <col min="8688" max="8688" width="5.78181818181818" style="2" customWidth="1"/>
    <col min="8689" max="8690" width="21.7818181818182" style="2" customWidth="1"/>
    <col min="8691" max="8693" width="8.55454545454545" style="2" customWidth="1"/>
    <col min="8694" max="8717" width="9.44545454545455" style="2" customWidth="1"/>
    <col min="8718" max="8943" width="9.21818181818182" style="2"/>
    <col min="8944" max="8944" width="5.78181818181818" style="2" customWidth="1"/>
    <col min="8945" max="8946" width="21.7818181818182" style="2" customWidth="1"/>
    <col min="8947" max="8949" width="8.55454545454545" style="2" customWidth="1"/>
    <col min="8950" max="8973" width="9.44545454545455" style="2" customWidth="1"/>
    <col min="8974" max="9199" width="9.21818181818182" style="2"/>
    <col min="9200" max="9200" width="5.78181818181818" style="2" customWidth="1"/>
    <col min="9201" max="9202" width="21.7818181818182" style="2" customWidth="1"/>
    <col min="9203" max="9205" width="8.55454545454545" style="2" customWidth="1"/>
    <col min="9206" max="9229" width="9.44545454545455" style="2" customWidth="1"/>
    <col min="9230" max="9455" width="9.21818181818182" style="2"/>
    <col min="9456" max="9456" width="5.78181818181818" style="2" customWidth="1"/>
    <col min="9457" max="9458" width="21.7818181818182" style="2" customWidth="1"/>
    <col min="9459" max="9461" width="8.55454545454545" style="2" customWidth="1"/>
    <col min="9462" max="9485" width="9.44545454545455" style="2" customWidth="1"/>
    <col min="9486" max="9711" width="9.21818181818182" style="2"/>
    <col min="9712" max="9712" width="5.78181818181818" style="2" customWidth="1"/>
    <col min="9713" max="9714" width="21.7818181818182" style="2" customWidth="1"/>
    <col min="9715" max="9717" width="8.55454545454545" style="2" customWidth="1"/>
    <col min="9718" max="9741" width="9.44545454545455" style="2" customWidth="1"/>
    <col min="9742" max="9967" width="9.21818181818182" style="2"/>
    <col min="9968" max="9968" width="5.78181818181818" style="2" customWidth="1"/>
    <col min="9969" max="9970" width="21.7818181818182" style="2" customWidth="1"/>
    <col min="9971" max="9973" width="8.55454545454545" style="2" customWidth="1"/>
    <col min="9974" max="9997" width="9.44545454545455" style="2" customWidth="1"/>
    <col min="9998" max="10223" width="9.21818181818182" style="2"/>
    <col min="10224" max="10224" width="5.78181818181818" style="2" customWidth="1"/>
    <col min="10225" max="10226" width="21.7818181818182" style="2" customWidth="1"/>
    <col min="10227" max="10229" width="8.55454545454545" style="2" customWidth="1"/>
    <col min="10230" max="10253" width="9.44545454545455" style="2" customWidth="1"/>
    <col min="10254" max="10479" width="9.21818181818182" style="2"/>
    <col min="10480" max="10480" width="5.78181818181818" style="2" customWidth="1"/>
    <col min="10481" max="10482" width="21.7818181818182" style="2" customWidth="1"/>
    <col min="10483" max="10485" width="8.55454545454545" style="2" customWidth="1"/>
    <col min="10486" max="10509" width="9.44545454545455" style="2" customWidth="1"/>
    <col min="10510" max="10735" width="9.21818181818182" style="2"/>
    <col min="10736" max="10736" width="5.78181818181818" style="2" customWidth="1"/>
    <col min="10737" max="10738" width="21.7818181818182" style="2" customWidth="1"/>
    <col min="10739" max="10741" width="8.55454545454545" style="2" customWidth="1"/>
    <col min="10742" max="10765" width="9.44545454545455" style="2" customWidth="1"/>
    <col min="10766" max="10991" width="9.21818181818182" style="2"/>
    <col min="10992" max="10992" width="5.78181818181818" style="2" customWidth="1"/>
    <col min="10993" max="10994" width="21.7818181818182" style="2" customWidth="1"/>
    <col min="10995" max="10997" width="8.55454545454545" style="2" customWidth="1"/>
    <col min="10998" max="11021" width="9.44545454545455" style="2" customWidth="1"/>
    <col min="11022" max="11247" width="9.21818181818182" style="2"/>
    <col min="11248" max="11248" width="5.78181818181818" style="2" customWidth="1"/>
    <col min="11249" max="11250" width="21.7818181818182" style="2" customWidth="1"/>
    <col min="11251" max="11253" width="8.55454545454545" style="2" customWidth="1"/>
    <col min="11254" max="11277" width="9.44545454545455" style="2" customWidth="1"/>
    <col min="11278" max="11503" width="9.21818181818182" style="2"/>
    <col min="11504" max="11504" width="5.78181818181818" style="2" customWidth="1"/>
    <col min="11505" max="11506" width="21.7818181818182" style="2" customWidth="1"/>
    <col min="11507" max="11509" width="8.55454545454545" style="2" customWidth="1"/>
    <col min="11510" max="11533" width="9.44545454545455" style="2" customWidth="1"/>
    <col min="11534" max="11759" width="9.21818181818182" style="2"/>
    <col min="11760" max="11760" width="5.78181818181818" style="2" customWidth="1"/>
    <col min="11761" max="11762" width="21.7818181818182" style="2" customWidth="1"/>
    <col min="11763" max="11765" width="8.55454545454545" style="2" customWidth="1"/>
    <col min="11766" max="11789" width="9.44545454545455" style="2" customWidth="1"/>
    <col min="11790" max="12015" width="9.21818181818182" style="2"/>
    <col min="12016" max="12016" width="5.78181818181818" style="2" customWidth="1"/>
    <col min="12017" max="12018" width="21.7818181818182" style="2" customWidth="1"/>
    <col min="12019" max="12021" width="8.55454545454545" style="2" customWidth="1"/>
    <col min="12022" max="12045" width="9.44545454545455" style="2" customWidth="1"/>
    <col min="12046" max="12271" width="9.21818181818182" style="2"/>
    <col min="12272" max="12272" width="5.78181818181818" style="2" customWidth="1"/>
    <col min="12273" max="12274" width="21.7818181818182" style="2" customWidth="1"/>
    <col min="12275" max="12277" width="8.55454545454545" style="2" customWidth="1"/>
    <col min="12278" max="12301" width="9.44545454545455" style="2" customWidth="1"/>
    <col min="12302" max="12527" width="9.21818181818182" style="2"/>
    <col min="12528" max="12528" width="5.78181818181818" style="2" customWidth="1"/>
    <col min="12529" max="12530" width="21.7818181818182" style="2" customWidth="1"/>
    <col min="12531" max="12533" width="8.55454545454545" style="2" customWidth="1"/>
    <col min="12534" max="12557" width="9.44545454545455" style="2" customWidth="1"/>
    <col min="12558" max="12783" width="9.21818181818182" style="2"/>
    <col min="12784" max="12784" width="5.78181818181818" style="2" customWidth="1"/>
    <col min="12785" max="12786" width="21.7818181818182" style="2" customWidth="1"/>
    <col min="12787" max="12789" width="8.55454545454545" style="2" customWidth="1"/>
    <col min="12790" max="12813" width="9.44545454545455" style="2" customWidth="1"/>
    <col min="12814" max="13039" width="9.21818181818182" style="2"/>
    <col min="13040" max="13040" width="5.78181818181818" style="2" customWidth="1"/>
    <col min="13041" max="13042" width="21.7818181818182" style="2" customWidth="1"/>
    <col min="13043" max="13045" width="8.55454545454545" style="2" customWidth="1"/>
    <col min="13046" max="13069" width="9.44545454545455" style="2" customWidth="1"/>
    <col min="13070" max="13295" width="9.21818181818182" style="2"/>
    <col min="13296" max="13296" width="5.78181818181818" style="2" customWidth="1"/>
    <col min="13297" max="13298" width="21.7818181818182" style="2" customWidth="1"/>
    <col min="13299" max="13301" width="8.55454545454545" style="2" customWidth="1"/>
    <col min="13302" max="13325" width="9.44545454545455" style="2" customWidth="1"/>
    <col min="13326" max="13551" width="9.21818181818182" style="2"/>
    <col min="13552" max="13552" width="5.78181818181818" style="2" customWidth="1"/>
    <col min="13553" max="13554" width="21.7818181818182" style="2" customWidth="1"/>
    <col min="13555" max="13557" width="8.55454545454545" style="2" customWidth="1"/>
    <col min="13558" max="13581" width="9.44545454545455" style="2" customWidth="1"/>
    <col min="13582" max="13807" width="9.21818181818182" style="2"/>
    <col min="13808" max="13808" width="5.78181818181818" style="2" customWidth="1"/>
    <col min="13809" max="13810" width="21.7818181818182" style="2" customWidth="1"/>
    <col min="13811" max="13813" width="8.55454545454545" style="2" customWidth="1"/>
    <col min="13814" max="13837" width="9.44545454545455" style="2" customWidth="1"/>
    <col min="13838" max="14063" width="9.21818181818182" style="2"/>
    <col min="14064" max="14064" width="5.78181818181818" style="2" customWidth="1"/>
    <col min="14065" max="14066" width="21.7818181818182" style="2" customWidth="1"/>
    <col min="14067" max="14069" width="8.55454545454545" style="2" customWidth="1"/>
    <col min="14070" max="14093" width="9.44545454545455" style="2" customWidth="1"/>
    <col min="14094" max="14319" width="9.21818181818182" style="2"/>
    <col min="14320" max="14320" width="5.78181818181818" style="2" customWidth="1"/>
    <col min="14321" max="14322" width="21.7818181818182" style="2" customWidth="1"/>
    <col min="14323" max="14325" width="8.55454545454545" style="2" customWidth="1"/>
    <col min="14326" max="14349" width="9.44545454545455" style="2" customWidth="1"/>
    <col min="14350" max="14575" width="9.21818181818182" style="2"/>
    <col min="14576" max="14576" width="5.78181818181818" style="2" customWidth="1"/>
    <col min="14577" max="14578" width="21.7818181818182" style="2" customWidth="1"/>
    <col min="14579" max="14581" width="8.55454545454545" style="2" customWidth="1"/>
    <col min="14582" max="14605" width="9.44545454545455" style="2" customWidth="1"/>
    <col min="14606" max="14831" width="9.21818181818182" style="2"/>
    <col min="14832" max="14832" width="5.78181818181818" style="2" customWidth="1"/>
    <col min="14833" max="14834" width="21.7818181818182" style="2" customWidth="1"/>
    <col min="14835" max="14837" width="8.55454545454545" style="2" customWidth="1"/>
    <col min="14838" max="14861" width="9.44545454545455" style="2" customWidth="1"/>
    <col min="14862" max="15087" width="9.21818181818182" style="2"/>
    <col min="15088" max="15088" width="5.78181818181818" style="2" customWidth="1"/>
    <col min="15089" max="15090" width="21.7818181818182" style="2" customWidth="1"/>
    <col min="15091" max="15093" width="8.55454545454545" style="2" customWidth="1"/>
    <col min="15094" max="15117" width="9.44545454545455" style="2" customWidth="1"/>
    <col min="15118" max="15343" width="9.21818181818182" style="2"/>
    <col min="15344" max="15344" width="5.78181818181818" style="2" customWidth="1"/>
    <col min="15345" max="15346" width="21.7818181818182" style="2" customWidth="1"/>
    <col min="15347" max="15349" width="8.55454545454545" style="2" customWidth="1"/>
    <col min="15350" max="15373" width="9.44545454545455" style="2" customWidth="1"/>
    <col min="15374" max="15599" width="9.21818181818182" style="2"/>
    <col min="15600" max="15600" width="5.78181818181818" style="2" customWidth="1"/>
    <col min="15601" max="15602" width="21.7818181818182" style="2" customWidth="1"/>
    <col min="15603" max="15605" width="8.55454545454545" style="2" customWidth="1"/>
    <col min="15606" max="15629" width="9.44545454545455" style="2" customWidth="1"/>
    <col min="15630" max="15855" width="9.21818181818182" style="2"/>
    <col min="15856" max="15856" width="5.78181818181818" style="2" customWidth="1"/>
    <col min="15857" max="15858" width="21.7818181818182" style="2" customWidth="1"/>
    <col min="15859" max="15861" width="8.55454545454545" style="2" customWidth="1"/>
    <col min="15862" max="15885" width="9.44545454545455" style="2" customWidth="1"/>
    <col min="15886" max="16111" width="9.21818181818182" style="2"/>
    <col min="16112" max="16112" width="5.78181818181818" style="2" customWidth="1"/>
    <col min="16113" max="16114" width="21.7818181818182" style="2" customWidth="1"/>
    <col min="16115" max="16117" width="8.55454545454545" style="2" customWidth="1"/>
    <col min="16118" max="16141" width="9.44545454545455" style="2" customWidth="1"/>
    <col min="16142" max="16384" width="9.21818181818182" style="2"/>
  </cols>
  <sheetData>
    <row r="1" spans="1:1">
      <c r="A1" s="38" t="s">
        <v>0</v>
      </c>
    </row>
    <row r="3" spans="1:13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7" spans="2:7">
      <c r="B7" s="6" t="s">
        <v>2</v>
      </c>
      <c r="C7" s="6"/>
      <c r="D7" s="6"/>
      <c r="E7" s="6"/>
      <c r="F7" s="6"/>
      <c r="G7" s="6"/>
    </row>
    <row r="8" spans="2:7">
      <c r="B8" s="7" t="s">
        <v>3</v>
      </c>
      <c r="C8" s="7"/>
      <c r="D8" s="7"/>
      <c r="E8" s="7"/>
      <c r="F8" s="7"/>
      <c r="G8" s="7"/>
    </row>
    <row r="9" spans="2:7">
      <c r="B9" s="6" t="s">
        <v>4</v>
      </c>
      <c r="C9" s="6"/>
      <c r="D9" s="6"/>
      <c r="E9" s="6"/>
      <c r="F9" s="6"/>
      <c r="G9" s="6"/>
    </row>
    <row r="10" ht="16.25"/>
    <row r="11" ht="20.1" customHeight="1" spans="1:13">
      <c r="A11" s="8" t="s">
        <v>5</v>
      </c>
      <c r="B11" s="8" t="s">
        <v>6</v>
      </c>
      <c r="C11" s="9" t="s">
        <v>7</v>
      </c>
      <c r="D11" s="8" t="s">
        <v>8</v>
      </c>
      <c r="E11" s="10" t="s">
        <v>9</v>
      </c>
      <c r="F11" s="10"/>
      <c r="G11" s="10"/>
      <c r="H11" s="11" t="s">
        <v>10</v>
      </c>
      <c r="I11" s="11"/>
      <c r="J11" s="11"/>
      <c r="K11" s="11"/>
      <c r="L11" s="11"/>
      <c r="M11" s="11"/>
    </row>
    <row r="12" ht="20.1" customHeight="1" spans="1:13">
      <c r="A12" s="12"/>
      <c r="B12" s="12"/>
      <c r="C12" s="13"/>
      <c r="D12" s="12"/>
      <c r="E12" s="14"/>
      <c r="F12" s="14"/>
      <c r="G12" s="14"/>
      <c r="H12" s="11" t="s">
        <v>11</v>
      </c>
      <c r="I12" s="11"/>
      <c r="J12" s="11"/>
      <c r="K12" s="11"/>
      <c r="L12" s="11"/>
      <c r="M12" s="11"/>
    </row>
    <row r="13" ht="20.1" customHeight="1" spans="1:13">
      <c r="A13" s="12"/>
      <c r="B13" s="12"/>
      <c r="C13" s="13"/>
      <c r="D13" s="12"/>
      <c r="E13" s="14"/>
      <c r="F13" s="14"/>
      <c r="G13" s="14"/>
      <c r="H13" s="15" t="s">
        <v>12</v>
      </c>
      <c r="I13" s="15"/>
      <c r="J13" s="15" t="s">
        <v>13</v>
      </c>
      <c r="K13" s="15"/>
      <c r="L13" s="15" t="s">
        <v>14</v>
      </c>
      <c r="M13" s="15"/>
    </row>
    <row r="14" ht="20.1" customHeight="1" spans="1:13">
      <c r="A14" s="16"/>
      <c r="B14" s="16"/>
      <c r="C14" s="17"/>
      <c r="D14" s="16"/>
      <c r="E14" s="18" t="s">
        <v>12</v>
      </c>
      <c r="F14" s="18" t="s">
        <v>13</v>
      </c>
      <c r="G14" s="18" t="s">
        <v>15</v>
      </c>
      <c r="H14" s="18" t="s">
        <v>16</v>
      </c>
      <c r="I14" s="18" t="s">
        <v>17</v>
      </c>
      <c r="J14" s="18" t="s">
        <v>16</v>
      </c>
      <c r="K14" s="18" t="s">
        <v>17</v>
      </c>
      <c r="L14" s="18" t="s">
        <v>16</v>
      </c>
      <c r="M14" s="18" t="s">
        <v>17</v>
      </c>
    </row>
    <row r="15" s="1" customFormat="1" ht="20.1" customHeight="1" spans="1:13">
      <c r="A15" s="19">
        <v>1</v>
      </c>
      <c r="B15" s="19">
        <v>2</v>
      </c>
      <c r="C15" s="19">
        <v>3</v>
      </c>
      <c r="D15" s="19">
        <v>4</v>
      </c>
      <c r="E15" s="19">
        <v>5</v>
      </c>
      <c r="F15" s="19">
        <v>6</v>
      </c>
      <c r="G15" s="19">
        <v>7</v>
      </c>
      <c r="H15" s="19">
        <v>8</v>
      </c>
      <c r="I15" s="19">
        <v>9</v>
      </c>
      <c r="J15" s="19">
        <v>10</v>
      </c>
      <c r="K15" s="19">
        <v>11</v>
      </c>
      <c r="L15" s="19">
        <v>12</v>
      </c>
      <c r="M15" s="19">
        <v>13</v>
      </c>
    </row>
    <row r="16" ht="20.1" customHeight="1" spans="1:13">
      <c r="A16" s="20">
        <v>1</v>
      </c>
      <c r="B16" s="21" t="str">
        <f>'[1]9_FARMASI'!B9</f>
        <v>KERUAK</v>
      </c>
      <c r="C16" s="22">
        <v>5203010</v>
      </c>
      <c r="D16" s="21" t="str">
        <f>'[1]9_FARMASI'!C9</f>
        <v>Keruak</v>
      </c>
      <c r="E16" s="23">
        <f>'[1]40_KESGA'!D11</f>
        <v>518</v>
      </c>
      <c r="F16" s="23">
        <f>'[1]40_KESGA'!E11</f>
        <v>494</v>
      </c>
      <c r="G16" s="24">
        <f t="shared" ref="G16:G50" si="0">SUM(E16:F16)</f>
        <v>1012</v>
      </c>
      <c r="H16" s="25">
        <v>546</v>
      </c>
      <c r="I16" s="34">
        <f t="shared" ref="I16:I50" si="1">H16/E16*100</f>
        <v>105.405405405405</v>
      </c>
      <c r="J16" s="25">
        <v>500</v>
      </c>
      <c r="K16" s="34">
        <f t="shared" ref="K16:K50" si="2">J16/F16*100</f>
        <v>101.214574898785</v>
      </c>
      <c r="L16" s="24">
        <f t="shared" ref="L16:L50" si="3">SUM(H16,J16)</f>
        <v>1046</v>
      </c>
      <c r="M16" s="34">
        <f t="shared" ref="M16:M50" si="4">L16/G16*100</f>
        <v>103.359683794466</v>
      </c>
    </row>
    <row r="17" ht="20.1" customHeight="1" spans="1:13">
      <c r="A17" s="26">
        <v>2</v>
      </c>
      <c r="B17" s="21" t="str">
        <f>'[1]9_FARMASI'!B10</f>
        <v>JEROWARU</v>
      </c>
      <c r="C17" s="22">
        <v>5203011</v>
      </c>
      <c r="D17" s="21" t="str">
        <f>'[1]9_FARMASI'!C10</f>
        <v>Sukaraja</v>
      </c>
      <c r="E17" s="23">
        <f>'[1]40_KESGA'!D12</f>
        <v>189</v>
      </c>
      <c r="F17" s="23">
        <f>'[1]40_KESGA'!E12</f>
        <v>171</v>
      </c>
      <c r="G17" s="24">
        <f t="shared" si="0"/>
        <v>360</v>
      </c>
      <c r="H17" s="27">
        <v>151</v>
      </c>
      <c r="I17" s="34">
        <f t="shared" si="1"/>
        <v>79.8941798941799</v>
      </c>
      <c r="J17" s="27">
        <v>144</v>
      </c>
      <c r="K17" s="34">
        <f t="shared" si="2"/>
        <v>84.2105263157895</v>
      </c>
      <c r="L17" s="24">
        <f t="shared" si="3"/>
        <v>295</v>
      </c>
      <c r="M17" s="34">
        <f t="shared" si="4"/>
        <v>81.9444444444444</v>
      </c>
    </row>
    <row r="18" ht="20.1" customHeight="1" spans="1:13">
      <c r="A18" s="26">
        <v>3</v>
      </c>
      <c r="B18" s="21">
        <f>'[1]9_FARMASI'!B11</f>
        <v>0</v>
      </c>
      <c r="C18" s="28"/>
      <c r="D18" s="21" t="str">
        <f>'[1]9_FARMASI'!C11</f>
        <v>Jerowaru</v>
      </c>
      <c r="E18" s="23">
        <f>'[1]40_KESGA'!D13</f>
        <v>415</v>
      </c>
      <c r="F18" s="23">
        <f>'[1]40_KESGA'!E13</f>
        <v>383</v>
      </c>
      <c r="G18" s="24">
        <f t="shared" si="0"/>
        <v>798</v>
      </c>
      <c r="H18" s="27">
        <v>347</v>
      </c>
      <c r="I18" s="34">
        <f t="shared" si="1"/>
        <v>83.6144578313253</v>
      </c>
      <c r="J18" s="27">
        <v>392</v>
      </c>
      <c r="K18" s="34">
        <f t="shared" si="2"/>
        <v>102.349869451697</v>
      </c>
      <c r="L18" s="24">
        <f t="shared" si="3"/>
        <v>739</v>
      </c>
      <c r="M18" s="34">
        <f t="shared" si="4"/>
        <v>92.6065162907268</v>
      </c>
    </row>
    <row r="19" ht="20.1" customHeight="1" spans="1:13">
      <c r="A19" s="26">
        <v>4</v>
      </c>
      <c r="B19" s="21" t="str">
        <f>'[1]9_FARMASI'!B12</f>
        <v>SAKRA</v>
      </c>
      <c r="C19" s="22">
        <v>5203020</v>
      </c>
      <c r="D19" s="21" t="str">
        <f>'[1]9_FARMASI'!C12</f>
        <v>Sakra</v>
      </c>
      <c r="E19" s="23">
        <f>'[1]40_KESGA'!D14</f>
        <v>540</v>
      </c>
      <c r="F19" s="23">
        <f>'[1]40_KESGA'!E14</f>
        <v>542</v>
      </c>
      <c r="G19" s="24">
        <f t="shared" si="0"/>
        <v>1082</v>
      </c>
      <c r="H19" s="27">
        <v>552</v>
      </c>
      <c r="I19" s="34">
        <f t="shared" si="1"/>
        <v>102.222222222222</v>
      </c>
      <c r="J19" s="27">
        <v>548</v>
      </c>
      <c r="K19" s="34">
        <f t="shared" si="2"/>
        <v>101.107011070111</v>
      </c>
      <c r="L19" s="24">
        <f t="shared" si="3"/>
        <v>1100</v>
      </c>
      <c r="M19" s="34">
        <f t="shared" si="4"/>
        <v>101.663585951941</v>
      </c>
    </row>
    <row r="20" ht="20.1" customHeight="1" spans="1:13">
      <c r="A20" s="26">
        <v>5</v>
      </c>
      <c r="B20" s="21" t="str">
        <f>'[1]9_FARMASI'!B13</f>
        <v>SAKRA BARAT</v>
      </c>
      <c r="C20" s="22">
        <v>5203021</v>
      </c>
      <c r="D20" s="21" t="str">
        <f>'[1]9_FARMASI'!C13</f>
        <v>Rensing</v>
      </c>
      <c r="E20" s="23">
        <f>'[1]40_KESGA'!D15</f>
        <v>480</v>
      </c>
      <c r="F20" s="23">
        <f>'[1]40_KESGA'!E15</f>
        <v>488</v>
      </c>
      <c r="G20" s="24">
        <f t="shared" si="0"/>
        <v>968</v>
      </c>
      <c r="H20" s="27">
        <v>561</v>
      </c>
      <c r="I20" s="34">
        <f t="shared" si="1"/>
        <v>116.875</v>
      </c>
      <c r="J20" s="27">
        <v>547</v>
      </c>
      <c r="K20" s="34">
        <f t="shared" si="2"/>
        <v>112.090163934426</v>
      </c>
      <c r="L20" s="24">
        <f t="shared" si="3"/>
        <v>1108</v>
      </c>
      <c r="M20" s="34">
        <f t="shared" si="4"/>
        <v>114.462809917355</v>
      </c>
    </row>
    <row r="21" ht="20.1" customHeight="1" spans="1:13">
      <c r="A21" s="26">
        <v>6</v>
      </c>
      <c r="B21" s="21" t="str">
        <f>'[1]9_FARMASI'!B14</f>
        <v>SAKRA TIMUR</v>
      </c>
      <c r="C21" s="22">
        <v>5203022</v>
      </c>
      <c r="D21" s="21" t="str">
        <f>'[1]9_FARMASI'!C14</f>
        <v>Lepak</v>
      </c>
      <c r="E21" s="23">
        <f>'[1]40_KESGA'!D16</f>
        <v>409</v>
      </c>
      <c r="F21" s="23">
        <f>'[1]40_KESGA'!E16</f>
        <v>430</v>
      </c>
      <c r="G21" s="24">
        <f t="shared" si="0"/>
        <v>839</v>
      </c>
      <c r="H21" s="27">
        <v>531</v>
      </c>
      <c r="I21" s="34">
        <f t="shared" si="1"/>
        <v>129.828850855746</v>
      </c>
      <c r="J21" s="27">
        <v>458</v>
      </c>
      <c r="K21" s="34">
        <f t="shared" si="2"/>
        <v>106.511627906977</v>
      </c>
      <c r="L21" s="24">
        <f t="shared" si="3"/>
        <v>989</v>
      </c>
      <c r="M21" s="34">
        <f t="shared" si="4"/>
        <v>117.878426698451</v>
      </c>
    </row>
    <row r="22" ht="20.1" customHeight="1" spans="1:13">
      <c r="A22" s="26">
        <v>7</v>
      </c>
      <c r="B22" s="21" t="str">
        <f>'[1]9_FARMASI'!B15</f>
        <v>TERARA</v>
      </c>
      <c r="C22" s="22">
        <v>5203030</v>
      </c>
      <c r="D22" s="21" t="str">
        <f>'[1]9_FARMASI'!C15</f>
        <v>Terara</v>
      </c>
      <c r="E22" s="23">
        <f>'[1]40_KESGA'!D17</f>
        <v>355</v>
      </c>
      <c r="F22" s="23">
        <f>'[1]40_KESGA'!E17</f>
        <v>342</v>
      </c>
      <c r="G22" s="24">
        <f t="shared" si="0"/>
        <v>697</v>
      </c>
      <c r="H22" s="27">
        <v>380</v>
      </c>
      <c r="I22" s="34">
        <f t="shared" si="1"/>
        <v>107.042253521127</v>
      </c>
      <c r="J22" s="27">
        <v>342</v>
      </c>
      <c r="K22" s="34">
        <f t="shared" si="2"/>
        <v>100</v>
      </c>
      <c r="L22" s="24">
        <f t="shared" si="3"/>
        <v>722</v>
      </c>
      <c r="M22" s="34">
        <f t="shared" si="4"/>
        <v>103.586800573888</v>
      </c>
    </row>
    <row r="23" ht="20.1" customHeight="1" spans="1:13">
      <c r="A23" s="26">
        <v>8</v>
      </c>
      <c r="B23" s="21">
        <f>'[1]9_FARMASI'!B16</f>
        <v>0</v>
      </c>
      <c r="C23" s="28"/>
      <c r="D23" s="21" t="str">
        <f>'[1]9_FARMASI'!C16</f>
        <v>Rarang</v>
      </c>
      <c r="E23" s="23">
        <f>'[1]40_KESGA'!D18</f>
        <v>315</v>
      </c>
      <c r="F23" s="23">
        <f>'[1]40_KESGA'!E18</f>
        <v>294</v>
      </c>
      <c r="G23" s="24">
        <f t="shared" si="0"/>
        <v>609</v>
      </c>
      <c r="H23" s="27">
        <v>327</v>
      </c>
      <c r="I23" s="34">
        <f t="shared" si="1"/>
        <v>103.809523809524</v>
      </c>
      <c r="J23" s="27">
        <v>294</v>
      </c>
      <c r="K23" s="34">
        <f t="shared" si="2"/>
        <v>100</v>
      </c>
      <c r="L23" s="24">
        <f t="shared" si="3"/>
        <v>621</v>
      </c>
      <c r="M23" s="34">
        <f t="shared" si="4"/>
        <v>101.970443349754</v>
      </c>
    </row>
    <row r="24" ht="20.1" customHeight="1" spans="1:13">
      <c r="A24" s="26">
        <v>9</v>
      </c>
      <c r="B24" s="21" t="str">
        <f>'[1]9_FARMASI'!B17</f>
        <v>MONTONG GADING</v>
      </c>
      <c r="C24" s="22">
        <v>5203031</v>
      </c>
      <c r="D24" s="21" t="str">
        <f>'[1]9_FARMASI'!C17</f>
        <v>Montong betok</v>
      </c>
      <c r="E24" s="23">
        <f>'[1]40_KESGA'!D19</f>
        <v>391</v>
      </c>
      <c r="F24" s="23">
        <f>'[1]40_KESGA'!E19</f>
        <v>408</v>
      </c>
      <c r="G24" s="24">
        <f t="shared" si="0"/>
        <v>799</v>
      </c>
      <c r="H24" s="27">
        <v>446</v>
      </c>
      <c r="I24" s="34">
        <f t="shared" si="1"/>
        <v>114.066496163683</v>
      </c>
      <c r="J24" s="27">
        <v>420</v>
      </c>
      <c r="K24" s="34">
        <f t="shared" si="2"/>
        <v>102.941176470588</v>
      </c>
      <c r="L24" s="24">
        <f t="shared" si="3"/>
        <v>866</v>
      </c>
      <c r="M24" s="34">
        <f t="shared" si="4"/>
        <v>108.385481852315</v>
      </c>
    </row>
    <row r="25" ht="20.1" customHeight="1" spans="1:13">
      <c r="A25" s="26">
        <v>10</v>
      </c>
      <c r="B25" s="21" t="str">
        <f>'[1]9_FARMASI'!B18</f>
        <v>SIKUR</v>
      </c>
      <c r="C25" s="22">
        <v>5203040</v>
      </c>
      <c r="D25" s="21" t="str">
        <f>'[1]9_FARMASI'!C18</f>
        <v>Sikur</v>
      </c>
      <c r="E25" s="23">
        <f>'[1]40_KESGA'!D20</f>
        <v>301</v>
      </c>
      <c r="F25" s="23">
        <f>'[1]40_KESGA'!E20</f>
        <v>321</v>
      </c>
      <c r="G25" s="24">
        <f t="shared" si="0"/>
        <v>622</v>
      </c>
      <c r="H25" s="27">
        <v>314</v>
      </c>
      <c r="I25" s="34">
        <f t="shared" si="1"/>
        <v>104.318936877076</v>
      </c>
      <c r="J25" s="27">
        <v>286</v>
      </c>
      <c r="K25" s="34">
        <f t="shared" si="2"/>
        <v>89.0965732087227</v>
      </c>
      <c r="L25" s="24">
        <f t="shared" si="3"/>
        <v>600</v>
      </c>
      <c r="M25" s="34">
        <f t="shared" si="4"/>
        <v>96.4630225080386</v>
      </c>
    </row>
    <row r="26" ht="20.1" customHeight="1" spans="1:13">
      <c r="A26" s="26">
        <v>11</v>
      </c>
      <c r="B26" s="21">
        <f>'[1]9_FARMASI'!B19</f>
        <v>0</v>
      </c>
      <c r="C26" s="28"/>
      <c r="D26" s="21" t="str">
        <f>'[1]9_FARMASI'!C19</f>
        <v>Kotaraja</v>
      </c>
      <c r="E26" s="23">
        <f>'[1]40_KESGA'!D21</f>
        <v>340</v>
      </c>
      <c r="F26" s="23">
        <f>'[1]40_KESGA'!E21</f>
        <v>356</v>
      </c>
      <c r="G26" s="24">
        <f t="shared" si="0"/>
        <v>696</v>
      </c>
      <c r="H26" s="27">
        <v>468</v>
      </c>
      <c r="I26" s="34">
        <f t="shared" si="1"/>
        <v>137.647058823529</v>
      </c>
      <c r="J26" s="27">
        <v>432</v>
      </c>
      <c r="K26" s="34">
        <f t="shared" si="2"/>
        <v>121.348314606742</v>
      </c>
      <c r="L26" s="24">
        <f t="shared" si="3"/>
        <v>900</v>
      </c>
      <c r="M26" s="34">
        <f t="shared" si="4"/>
        <v>129.310344827586</v>
      </c>
    </row>
    <row r="27" ht="20.1" customHeight="1" spans="1:13">
      <c r="A27" s="26">
        <v>12</v>
      </c>
      <c r="B27" s="21" t="str">
        <f>'[1]9_FARMASI'!B20</f>
        <v>MASBAGIK</v>
      </c>
      <c r="C27" s="22">
        <v>5203050</v>
      </c>
      <c r="D27" s="21" t="str">
        <f>'[1]9_FARMASI'!C20</f>
        <v>Masbagik</v>
      </c>
      <c r="E27" s="23">
        <f>'[1]40_KESGA'!D22</f>
        <v>295</v>
      </c>
      <c r="F27" s="23">
        <f>'[1]40_KESGA'!E22</f>
        <v>264</v>
      </c>
      <c r="G27" s="24">
        <f t="shared" si="0"/>
        <v>559</v>
      </c>
      <c r="H27" s="27">
        <v>268</v>
      </c>
      <c r="I27" s="34">
        <f t="shared" si="1"/>
        <v>90.8474576271186</v>
      </c>
      <c r="J27" s="27">
        <v>234</v>
      </c>
      <c r="K27" s="34">
        <f t="shared" si="2"/>
        <v>88.6363636363636</v>
      </c>
      <c r="L27" s="24">
        <f t="shared" si="3"/>
        <v>502</v>
      </c>
      <c r="M27" s="34">
        <f t="shared" si="4"/>
        <v>89.8032200357782</v>
      </c>
    </row>
    <row r="28" ht="20.1" customHeight="1" spans="1:13">
      <c r="A28" s="26">
        <v>13</v>
      </c>
      <c r="B28" s="21">
        <f>'[1]9_FARMASI'!B21</f>
        <v>0</v>
      </c>
      <c r="C28" s="28"/>
      <c r="D28" s="21" t="str">
        <f>'[1]9_FARMASI'!C21</f>
        <v>Ld. nangka</v>
      </c>
      <c r="E28" s="23">
        <f>'[1]40_KESGA'!D23</f>
        <v>426</v>
      </c>
      <c r="F28" s="23">
        <f>'[1]40_KESGA'!E23</f>
        <v>412</v>
      </c>
      <c r="G28" s="24">
        <f t="shared" si="0"/>
        <v>838</v>
      </c>
      <c r="H28" s="27">
        <v>413</v>
      </c>
      <c r="I28" s="34">
        <f t="shared" si="1"/>
        <v>96.9483568075117</v>
      </c>
      <c r="J28" s="27">
        <v>433</v>
      </c>
      <c r="K28" s="34">
        <f t="shared" si="2"/>
        <v>105.097087378641</v>
      </c>
      <c r="L28" s="24">
        <f t="shared" si="3"/>
        <v>846</v>
      </c>
      <c r="M28" s="34">
        <f t="shared" si="4"/>
        <v>100.954653937947</v>
      </c>
    </row>
    <row r="29" ht="20.1" customHeight="1" spans="1:13">
      <c r="A29" s="26">
        <v>14</v>
      </c>
      <c r="B29" s="21">
        <f>'[1]9_FARMASI'!B22</f>
        <v>0</v>
      </c>
      <c r="C29" s="28"/>
      <c r="D29" s="21" t="str">
        <f>'[1]9_FARMASI'!C22</f>
        <v>Masbagik baru</v>
      </c>
      <c r="E29" s="23">
        <f>'[1]40_KESGA'!D24</f>
        <v>272</v>
      </c>
      <c r="F29" s="23">
        <f>'[1]40_KESGA'!E24</f>
        <v>249</v>
      </c>
      <c r="G29" s="24">
        <f t="shared" si="0"/>
        <v>521</v>
      </c>
      <c r="H29" s="27">
        <v>239</v>
      </c>
      <c r="I29" s="34">
        <f t="shared" si="1"/>
        <v>87.8676470588235</v>
      </c>
      <c r="J29" s="27">
        <v>228</v>
      </c>
      <c r="K29" s="34">
        <f t="shared" si="2"/>
        <v>91.566265060241</v>
      </c>
      <c r="L29" s="24">
        <f t="shared" si="3"/>
        <v>467</v>
      </c>
      <c r="M29" s="34">
        <f t="shared" si="4"/>
        <v>89.6353166986564</v>
      </c>
    </row>
    <row r="30" ht="20.1" customHeight="1" spans="1:13">
      <c r="A30" s="26">
        <v>15</v>
      </c>
      <c r="B30" s="21" t="str">
        <f>'[1]9_FARMASI'!B23</f>
        <v>PRINGGASELA</v>
      </c>
      <c r="C30" s="22">
        <v>5203051</v>
      </c>
      <c r="D30" s="21" t="str">
        <f>'[1]9_FARMASI'!C23</f>
        <v>Pengadangan</v>
      </c>
      <c r="E30" s="23">
        <f>'[1]40_KESGA'!D25</f>
        <v>210</v>
      </c>
      <c r="F30" s="23">
        <f>'[1]40_KESGA'!E25</f>
        <v>205</v>
      </c>
      <c r="G30" s="24">
        <f t="shared" si="0"/>
        <v>415</v>
      </c>
      <c r="H30" s="27">
        <v>344</v>
      </c>
      <c r="I30" s="34">
        <f t="shared" si="1"/>
        <v>163.809523809524</v>
      </c>
      <c r="J30" s="27">
        <v>367</v>
      </c>
      <c r="K30" s="34">
        <f t="shared" si="2"/>
        <v>179.024390243902</v>
      </c>
      <c r="L30" s="24">
        <f t="shared" si="3"/>
        <v>711</v>
      </c>
      <c r="M30" s="34">
        <f t="shared" si="4"/>
        <v>171.325301204819</v>
      </c>
    </row>
    <row r="31" ht="20.1" customHeight="1" spans="1:13">
      <c r="A31" s="26">
        <v>16</v>
      </c>
      <c r="B31" s="21">
        <f>'[1]9_FARMASI'!B24</f>
        <v>0</v>
      </c>
      <c r="C31" s="28"/>
      <c r="D31" s="21" t="str">
        <f>'[1]9_FARMASI'!C24</f>
        <v>Pringgasela </v>
      </c>
      <c r="E31" s="23">
        <f>'[1]40_KESGA'!D26</f>
        <v>302</v>
      </c>
      <c r="F31" s="23">
        <f>'[1]40_KESGA'!E26</f>
        <v>300</v>
      </c>
      <c r="G31" s="24">
        <f t="shared" si="0"/>
        <v>602</v>
      </c>
      <c r="H31" s="27">
        <v>248</v>
      </c>
      <c r="I31" s="34">
        <f t="shared" si="1"/>
        <v>82.1192052980132</v>
      </c>
      <c r="J31" s="27">
        <v>232</v>
      </c>
      <c r="K31" s="34">
        <f t="shared" si="2"/>
        <v>77.3333333333333</v>
      </c>
      <c r="L31" s="24">
        <f t="shared" si="3"/>
        <v>480</v>
      </c>
      <c r="M31" s="34">
        <f t="shared" si="4"/>
        <v>79.734219269103</v>
      </c>
    </row>
    <row r="32" ht="20.1" customHeight="1" spans="1:13">
      <c r="A32" s="26">
        <v>17</v>
      </c>
      <c r="B32" s="21" t="str">
        <f>'[1]9_FARMASI'!B25</f>
        <v>SUKAMULIA</v>
      </c>
      <c r="C32" s="22">
        <v>5203060</v>
      </c>
      <c r="D32" s="21" t="str">
        <f>'[1]9_FARMASI'!C25</f>
        <v>Dasan Lekong</v>
      </c>
      <c r="E32" s="23">
        <f>'[1]40_KESGA'!D27</f>
        <v>301</v>
      </c>
      <c r="F32" s="23">
        <f>'[1]40_KESGA'!E27</f>
        <v>310</v>
      </c>
      <c r="G32" s="24">
        <f t="shared" si="0"/>
        <v>611</v>
      </c>
      <c r="H32" s="27">
        <v>356</v>
      </c>
      <c r="I32" s="34">
        <f t="shared" si="1"/>
        <v>118.272425249169</v>
      </c>
      <c r="J32" s="27">
        <v>327</v>
      </c>
      <c r="K32" s="34">
        <f t="shared" si="2"/>
        <v>105.483870967742</v>
      </c>
      <c r="L32" s="24">
        <f t="shared" si="3"/>
        <v>683</v>
      </c>
      <c r="M32" s="34">
        <f t="shared" si="4"/>
        <v>111.783960720131</v>
      </c>
    </row>
    <row r="33" ht="20.1" customHeight="1" spans="1:13">
      <c r="A33" s="26">
        <v>18</v>
      </c>
      <c r="B33" s="21" t="str">
        <f>'[1]9_FARMASI'!B26</f>
        <v>SURALAGA</v>
      </c>
      <c r="C33" s="22">
        <v>5203061</v>
      </c>
      <c r="D33" s="21" t="str">
        <f>'[1]9_FARMASI'!C26</f>
        <v>Kerongkong</v>
      </c>
      <c r="E33" s="23">
        <f>'[1]40_KESGA'!D28</f>
        <v>257</v>
      </c>
      <c r="F33" s="23">
        <f>'[1]40_KESGA'!E28</f>
        <v>254</v>
      </c>
      <c r="G33" s="24">
        <f t="shared" si="0"/>
        <v>511</v>
      </c>
      <c r="H33" s="27">
        <v>308</v>
      </c>
      <c r="I33" s="34">
        <f t="shared" si="1"/>
        <v>119.844357976654</v>
      </c>
      <c r="J33" s="27">
        <v>267</v>
      </c>
      <c r="K33" s="34">
        <f t="shared" si="2"/>
        <v>105.11811023622</v>
      </c>
      <c r="L33" s="24">
        <f t="shared" si="3"/>
        <v>575</v>
      </c>
      <c r="M33" s="34">
        <f t="shared" si="4"/>
        <v>112.52446183953</v>
      </c>
    </row>
    <row r="34" ht="20.1" customHeight="1" spans="1:13">
      <c r="A34" s="26">
        <v>19</v>
      </c>
      <c r="B34" s="21">
        <f>'[1]9_FARMASI'!B27</f>
        <v>0</v>
      </c>
      <c r="C34" s="28"/>
      <c r="D34" s="21" t="str">
        <f>'[1]9_FARMASI'!C27</f>
        <v>Suralaga</v>
      </c>
      <c r="E34" s="23">
        <f>'[1]40_KESGA'!D29</f>
        <v>260</v>
      </c>
      <c r="F34" s="23">
        <f>'[1]40_KESGA'!E29</f>
        <v>250</v>
      </c>
      <c r="G34" s="24">
        <f t="shared" si="0"/>
        <v>510</v>
      </c>
      <c r="H34" s="27">
        <v>286</v>
      </c>
      <c r="I34" s="34">
        <f t="shared" si="1"/>
        <v>110</v>
      </c>
      <c r="J34" s="27">
        <v>322</v>
      </c>
      <c r="K34" s="34">
        <f t="shared" si="2"/>
        <v>128.8</v>
      </c>
      <c r="L34" s="24">
        <f t="shared" si="3"/>
        <v>608</v>
      </c>
      <c r="M34" s="34">
        <f t="shared" si="4"/>
        <v>119.21568627451</v>
      </c>
    </row>
    <row r="35" ht="20.1" customHeight="1" spans="1:13">
      <c r="A35" s="26">
        <v>20</v>
      </c>
      <c r="B35" s="21" t="str">
        <f>'[1]9_FARMASI'!B28</f>
        <v>SELONG</v>
      </c>
      <c r="C35" s="22">
        <v>5203070</v>
      </c>
      <c r="D35" s="21" t="str">
        <f>'[1]9_FARMASI'!C28</f>
        <v>Denggen</v>
      </c>
      <c r="E35" s="23">
        <f>'[1]40_KESGA'!D30</f>
        <v>488</v>
      </c>
      <c r="F35" s="23">
        <f>'[1]40_KESGA'!E30</f>
        <v>483</v>
      </c>
      <c r="G35" s="24">
        <f t="shared" si="0"/>
        <v>971</v>
      </c>
      <c r="H35" s="27">
        <v>404</v>
      </c>
      <c r="I35" s="34">
        <f t="shared" si="1"/>
        <v>82.7868852459016</v>
      </c>
      <c r="J35" s="27">
        <v>430</v>
      </c>
      <c r="K35" s="34">
        <f t="shared" si="2"/>
        <v>89.0269151138716</v>
      </c>
      <c r="L35" s="24">
        <f t="shared" si="3"/>
        <v>834</v>
      </c>
      <c r="M35" s="34">
        <f t="shared" si="4"/>
        <v>85.8908341915551</v>
      </c>
    </row>
    <row r="36" ht="20.1" customHeight="1" spans="1:13">
      <c r="A36" s="26">
        <v>21</v>
      </c>
      <c r="B36" s="21">
        <f>'[1]9_FARMASI'!B29</f>
        <v>0</v>
      </c>
      <c r="C36" s="28"/>
      <c r="D36" s="21" t="str">
        <f>'[1]9_FARMASI'!C29</f>
        <v>Selong</v>
      </c>
      <c r="E36" s="23">
        <f>'[1]40_KESGA'!D31</f>
        <v>413</v>
      </c>
      <c r="F36" s="23">
        <f>'[1]40_KESGA'!E31</f>
        <v>372</v>
      </c>
      <c r="G36" s="24">
        <f t="shared" si="0"/>
        <v>785</v>
      </c>
      <c r="H36" s="27">
        <v>374</v>
      </c>
      <c r="I36" s="34">
        <f t="shared" si="1"/>
        <v>90.5569007263923</v>
      </c>
      <c r="J36" s="27">
        <v>355</v>
      </c>
      <c r="K36" s="34">
        <f t="shared" si="2"/>
        <v>95.4301075268817</v>
      </c>
      <c r="L36" s="24">
        <f t="shared" si="3"/>
        <v>729</v>
      </c>
      <c r="M36" s="34">
        <f t="shared" si="4"/>
        <v>92.8662420382166</v>
      </c>
    </row>
    <row r="37" ht="20.1" customHeight="1" spans="1:13">
      <c r="A37" s="26">
        <v>22</v>
      </c>
      <c r="B37" s="21" t="str">
        <f>'[1]9_FARMASI'!B30</f>
        <v>LABUHAN HAJI</v>
      </c>
      <c r="C37" s="22">
        <v>5203071</v>
      </c>
      <c r="D37" s="21" t="str">
        <f>'[1]9_FARMASI'!C30</f>
        <v>Lb. haji</v>
      </c>
      <c r="E37" s="23">
        <f>'[1]40_KESGA'!D32</f>
        <v>347</v>
      </c>
      <c r="F37" s="23">
        <f>'[1]40_KESGA'!E32</f>
        <v>323</v>
      </c>
      <c r="G37" s="24">
        <f t="shared" si="0"/>
        <v>670</v>
      </c>
      <c r="H37" s="27">
        <v>263</v>
      </c>
      <c r="I37" s="34">
        <f t="shared" si="1"/>
        <v>75.7925072046109</v>
      </c>
      <c r="J37" s="27">
        <v>278</v>
      </c>
      <c r="K37" s="34">
        <f t="shared" si="2"/>
        <v>86.0681114551084</v>
      </c>
      <c r="L37" s="24">
        <f t="shared" si="3"/>
        <v>541</v>
      </c>
      <c r="M37" s="34">
        <f t="shared" si="4"/>
        <v>80.7462686567164</v>
      </c>
    </row>
    <row r="38" ht="20.1" customHeight="1" spans="1:13">
      <c r="A38" s="26">
        <v>23</v>
      </c>
      <c r="B38" s="21">
        <f>'[1]9_FARMASI'!B31</f>
        <v>0</v>
      </c>
      <c r="C38" s="28"/>
      <c r="D38" s="21" t="str">
        <f>'[1]9_FARMASI'!C31</f>
        <v>Korleko</v>
      </c>
      <c r="E38" s="23">
        <f>'[1]40_KESGA'!D33</f>
        <v>208</v>
      </c>
      <c r="F38" s="23">
        <f>'[1]40_KESGA'!E33</f>
        <v>207</v>
      </c>
      <c r="G38" s="24">
        <f t="shared" si="0"/>
        <v>415</v>
      </c>
      <c r="H38" s="27">
        <v>232</v>
      </c>
      <c r="I38" s="34">
        <f t="shared" si="1"/>
        <v>111.538461538462</v>
      </c>
      <c r="J38" s="27">
        <v>211</v>
      </c>
      <c r="K38" s="34">
        <f t="shared" si="2"/>
        <v>101.932367149758</v>
      </c>
      <c r="L38" s="24">
        <f t="shared" si="3"/>
        <v>443</v>
      </c>
      <c r="M38" s="34">
        <f t="shared" si="4"/>
        <v>106.746987951807</v>
      </c>
    </row>
    <row r="39" ht="20.1" customHeight="1" spans="1:13">
      <c r="A39" s="26">
        <v>24</v>
      </c>
      <c r="B39" s="21" t="str">
        <f>'[1]9_FARMASI'!B32</f>
        <v>PRINGGABAYA</v>
      </c>
      <c r="C39" s="22">
        <v>5203080</v>
      </c>
      <c r="D39" s="21" t="str">
        <f>'[1]9_FARMASI'!C32</f>
        <v>Batuyang</v>
      </c>
      <c r="E39" s="23">
        <f>'[1]40_KESGA'!D34</f>
        <v>654</v>
      </c>
      <c r="F39" s="23">
        <f>'[1]40_KESGA'!E34</f>
        <v>643</v>
      </c>
      <c r="G39" s="24">
        <f t="shared" si="0"/>
        <v>1297</v>
      </c>
      <c r="H39" s="27">
        <v>783</v>
      </c>
      <c r="I39" s="34">
        <f t="shared" si="1"/>
        <v>119.724770642202</v>
      </c>
      <c r="J39" s="27">
        <v>712</v>
      </c>
      <c r="K39" s="34">
        <f t="shared" si="2"/>
        <v>110.730948678072</v>
      </c>
      <c r="L39" s="24">
        <f t="shared" si="3"/>
        <v>1495</v>
      </c>
      <c r="M39" s="34">
        <f t="shared" si="4"/>
        <v>115.26599845798</v>
      </c>
    </row>
    <row r="40" ht="20.1" customHeight="1" spans="1:13">
      <c r="A40" s="26">
        <v>25</v>
      </c>
      <c r="B40" s="21">
        <f>'[1]9_FARMASI'!B33</f>
        <v>0</v>
      </c>
      <c r="C40" s="28"/>
      <c r="D40" s="21" t="str">
        <f>'[1]9_FARMASI'!C33</f>
        <v>Lb. lombok</v>
      </c>
      <c r="E40" s="23">
        <f>'[1]40_KESGA'!D35</f>
        <v>267</v>
      </c>
      <c r="F40" s="23">
        <f>'[1]40_KESGA'!E35</f>
        <v>232</v>
      </c>
      <c r="G40" s="24">
        <f t="shared" si="0"/>
        <v>499</v>
      </c>
      <c r="H40" s="27">
        <v>344</v>
      </c>
      <c r="I40" s="34">
        <f t="shared" si="1"/>
        <v>128.838951310861</v>
      </c>
      <c r="J40" s="27">
        <v>321</v>
      </c>
      <c r="K40" s="34">
        <f t="shared" si="2"/>
        <v>138.362068965517</v>
      </c>
      <c r="L40" s="24">
        <f t="shared" si="3"/>
        <v>665</v>
      </c>
      <c r="M40" s="34">
        <f t="shared" si="4"/>
        <v>133.266533066132</v>
      </c>
    </row>
    <row r="41" ht="20.1" customHeight="1" spans="1:13">
      <c r="A41" s="26">
        <v>26</v>
      </c>
      <c r="B41" s="21" t="str">
        <f>'[1]9_FARMASI'!B34</f>
        <v>SUELA</v>
      </c>
      <c r="C41" s="22">
        <v>5203081</v>
      </c>
      <c r="D41" s="21" t="str">
        <f>'[1]9_FARMASI'!C34</f>
        <v>Suela</v>
      </c>
      <c r="E41" s="23">
        <f>'[1]40_KESGA'!D36</f>
        <v>369</v>
      </c>
      <c r="F41" s="23">
        <f>'[1]40_KESGA'!E36</f>
        <v>369</v>
      </c>
      <c r="G41" s="24">
        <f t="shared" si="0"/>
        <v>738</v>
      </c>
      <c r="H41" s="27">
        <v>386</v>
      </c>
      <c r="I41" s="34">
        <f t="shared" si="1"/>
        <v>104.607046070461</v>
      </c>
      <c r="J41" s="27">
        <v>387</v>
      </c>
      <c r="K41" s="34">
        <f t="shared" si="2"/>
        <v>104.878048780488</v>
      </c>
      <c r="L41" s="24">
        <f t="shared" si="3"/>
        <v>773</v>
      </c>
      <c r="M41" s="34">
        <f t="shared" si="4"/>
        <v>104.742547425474</v>
      </c>
    </row>
    <row r="42" ht="20.1" customHeight="1" spans="1:13">
      <c r="A42" s="26">
        <v>27</v>
      </c>
      <c r="B42" s="21" t="str">
        <f>'[1]9_FARMASI'!B35</f>
        <v>AIKMEL</v>
      </c>
      <c r="C42" s="22">
        <v>5203090</v>
      </c>
      <c r="D42" s="21" t="str">
        <f>'[1]9_FARMASI'!C35</f>
        <v>Aikmel</v>
      </c>
      <c r="E42" s="23">
        <f>'[1]40_KESGA'!D37</f>
        <v>260</v>
      </c>
      <c r="F42" s="23">
        <f>'[1]40_KESGA'!E37</f>
        <v>251</v>
      </c>
      <c r="G42" s="24">
        <f t="shared" si="0"/>
        <v>511</v>
      </c>
      <c r="H42" s="27">
        <v>328</v>
      </c>
      <c r="I42" s="34">
        <f t="shared" si="1"/>
        <v>126.153846153846</v>
      </c>
      <c r="J42" s="27">
        <v>286</v>
      </c>
      <c r="K42" s="34">
        <f t="shared" si="2"/>
        <v>113.94422310757</v>
      </c>
      <c r="L42" s="24">
        <f t="shared" si="3"/>
        <v>614</v>
      </c>
      <c r="M42" s="34">
        <f t="shared" si="4"/>
        <v>120.156555772994</v>
      </c>
    </row>
    <row r="43" ht="20.1" customHeight="1" spans="1:13">
      <c r="A43" s="26">
        <v>28</v>
      </c>
      <c r="B43" s="21">
        <f>'[1]9_FARMASI'!B36</f>
        <v>0</v>
      </c>
      <c r="C43" s="28"/>
      <c r="D43" s="21" t="str">
        <f>'[1]9_FARMASI'!C36</f>
        <v>Aikmel Utara</v>
      </c>
      <c r="E43" s="23">
        <f>'[1]40_KESGA'!D38</f>
        <v>179</v>
      </c>
      <c r="F43" s="23">
        <f>'[1]40_KESGA'!E38</f>
        <v>181</v>
      </c>
      <c r="G43" s="24">
        <f t="shared" si="0"/>
        <v>360</v>
      </c>
      <c r="H43" s="27">
        <v>212</v>
      </c>
      <c r="I43" s="34">
        <f t="shared" si="1"/>
        <v>118.435754189944</v>
      </c>
      <c r="J43" s="27">
        <v>243</v>
      </c>
      <c r="K43" s="34">
        <f t="shared" si="2"/>
        <v>134.254143646409</v>
      </c>
      <c r="L43" s="24">
        <f t="shared" si="3"/>
        <v>455</v>
      </c>
      <c r="M43" s="34">
        <f t="shared" si="4"/>
        <v>126.388888888889</v>
      </c>
    </row>
    <row r="44" ht="20.1" customHeight="1" spans="1:13">
      <c r="A44" s="26">
        <v>29</v>
      </c>
      <c r="B44" s="21" t="str">
        <f>'[1]9_FARMASI'!B37</f>
        <v>WANASABA</v>
      </c>
      <c r="C44" s="22">
        <v>5203091</v>
      </c>
      <c r="D44" s="21" t="str">
        <f>'[1]9_FARMASI'!C37</f>
        <v>Wanasaba</v>
      </c>
      <c r="E44" s="23">
        <f>'[1]40_KESGA'!D39</f>
        <v>424</v>
      </c>
      <c r="F44" s="23">
        <f>'[1]40_KESGA'!E39</f>
        <v>427</v>
      </c>
      <c r="G44" s="24">
        <f t="shared" si="0"/>
        <v>851</v>
      </c>
      <c r="H44" s="27">
        <v>437</v>
      </c>
      <c r="I44" s="34">
        <f t="shared" si="1"/>
        <v>103.066037735849</v>
      </c>
      <c r="J44" s="27">
        <v>465</v>
      </c>
      <c r="K44" s="34">
        <f t="shared" si="2"/>
        <v>108.899297423888</v>
      </c>
      <c r="L44" s="24">
        <f t="shared" si="3"/>
        <v>902</v>
      </c>
      <c r="M44" s="34">
        <f t="shared" si="4"/>
        <v>105.99294947121</v>
      </c>
    </row>
    <row r="45" ht="20.1" customHeight="1" spans="1:13">
      <c r="A45" s="26">
        <v>30</v>
      </c>
      <c r="B45" s="21">
        <f>'[1]9_FARMASI'!B38</f>
        <v>0</v>
      </c>
      <c r="C45" s="28"/>
      <c r="D45" s="21" t="str">
        <f>'[1]9_FARMASI'!C38</f>
        <v>Karang Baru</v>
      </c>
      <c r="E45" s="23">
        <f>'[1]40_KESGA'!D40</f>
        <v>157</v>
      </c>
      <c r="F45" s="23">
        <f>'[1]40_KESGA'!E40</f>
        <v>163</v>
      </c>
      <c r="G45" s="24">
        <f t="shared" si="0"/>
        <v>320</v>
      </c>
      <c r="H45" s="27">
        <v>158</v>
      </c>
      <c r="I45" s="34">
        <f t="shared" si="1"/>
        <v>100.636942675159</v>
      </c>
      <c r="J45" s="27">
        <v>137</v>
      </c>
      <c r="K45" s="34">
        <f t="shared" si="2"/>
        <v>84.0490797546012</v>
      </c>
      <c r="L45" s="24">
        <f t="shared" si="3"/>
        <v>295</v>
      </c>
      <c r="M45" s="34">
        <f t="shared" si="4"/>
        <v>92.1875</v>
      </c>
    </row>
    <row r="46" ht="20.1" customHeight="1" spans="1:13">
      <c r="A46" s="26">
        <v>31</v>
      </c>
      <c r="B46" s="21" t="str">
        <f>'[1]9_FARMASI'!B39</f>
        <v>SEMBALUN</v>
      </c>
      <c r="C46" s="22">
        <v>5203092</v>
      </c>
      <c r="D46" s="21" t="str">
        <f>'[1]9_FARMASI'!C39</f>
        <v>Sembalun</v>
      </c>
      <c r="E46" s="23">
        <f>'[1]40_KESGA'!D41</f>
        <v>200</v>
      </c>
      <c r="F46" s="23">
        <f>'[1]40_KESGA'!E41</f>
        <v>182</v>
      </c>
      <c r="G46" s="24">
        <f t="shared" si="0"/>
        <v>382</v>
      </c>
      <c r="H46" s="27">
        <v>194</v>
      </c>
      <c r="I46" s="34">
        <f t="shared" si="1"/>
        <v>97</v>
      </c>
      <c r="J46" s="27">
        <v>182</v>
      </c>
      <c r="K46" s="34">
        <f t="shared" si="2"/>
        <v>100</v>
      </c>
      <c r="L46" s="24">
        <f t="shared" si="3"/>
        <v>376</v>
      </c>
      <c r="M46" s="34">
        <f t="shared" si="4"/>
        <v>98.4293193717278</v>
      </c>
    </row>
    <row r="47" ht="20.1" customHeight="1" spans="1:13">
      <c r="A47" s="26">
        <v>32</v>
      </c>
      <c r="B47" s="21" t="str">
        <f>'[1]9_FARMASI'!B40</f>
        <v>SAMBELIA</v>
      </c>
      <c r="C47" s="22">
        <v>5203100</v>
      </c>
      <c r="D47" s="21" t="str">
        <f>'[1]9_FARMASI'!C40</f>
        <v>Sambelia</v>
      </c>
      <c r="E47" s="23">
        <f>'[1]40_KESGA'!D42</f>
        <v>208</v>
      </c>
      <c r="F47" s="23">
        <f>'[1]40_KESGA'!E42</f>
        <v>191</v>
      </c>
      <c r="G47" s="24">
        <f t="shared" si="0"/>
        <v>399</v>
      </c>
      <c r="H47" s="27">
        <v>279</v>
      </c>
      <c r="I47" s="34">
        <f t="shared" si="1"/>
        <v>134.134615384615</v>
      </c>
      <c r="J47" s="27">
        <v>226</v>
      </c>
      <c r="K47" s="34">
        <f t="shared" si="2"/>
        <v>118.324607329843</v>
      </c>
      <c r="L47" s="24">
        <f t="shared" si="3"/>
        <v>505</v>
      </c>
      <c r="M47" s="34">
        <f t="shared" si="4"/>
        <v>126.5664160401</v>
      </c>
    </row>
    <row r="48" ht="20.1" customHeight="1" spans="1:13">
      <c r="A48" s="26">
        <v>33</v>
      </c>
      <c r="B48" s="21">
        <f>'[1]9_FARMASI'!B41</f>
        <v>0</v>
      </c>
      <c r="C48" s="28"/>
      <c r="D48" s="21" t="str">
        <f>'[1]9_FARMASI'!C41</f>
        <v>Belanting</v>
      </c>
      <c r="E48" s="23">
        <f>'[1]40_KESGA'!D43</f>
        <v>120</v>
      </c>
      <c r="F48" s="23">
        <f>'[1]40_KESGA'!E43</f>
        <v>103</v>
      </c>
      <c r="G48" s="24">
        <f t="shared" si="0"/>
        <v>223</v>
      </c>
      <c r="H48" s="27">
        <v>127</v>
      </c>
      <c r="I48" s="34">
        <f t="shared" si="1"/>
        <v>105.833333333333</v>
      </c>
      <c r="J48" s="27">
        <v>120</v>
      </c>
      <c r="K48" s="34">
        <f t="shared" si="2"/>
        <v>116.504854368932</v>
      </c>
      <c r="L48" s="24">
        <f t="shared" si="3"/>
        <v>247</v>
      </c>
      <c r="M48" s="34">
        <f t="shared" si="4"/>
        <v>110.762331838565</v>
      </c>
    </row>
    <row r="49" ht="20.1" customHeight="1" spans="1:13">
      <c r="A49" s="26">
        <v>34</v>
      </c>
      <c r="B49" s="21" t="str">
        <f>'[1]9_FARMASI'!B42</f>
        <v>LENEK</v>
      </c>
      <c r="C49" s="22">
        <v>5203093</v>
      </c>
      <c r="D49" s="21" t="str">
        <f>'[1]9_FARMASI'!C42</f>
        <v>Kalijaga</v>
      </c>
      <c r="E49" s="23">
        <f>'[1]40_KESGA'!D44</f>
        <v>278</v>
      </c>
      <c r="F49" s="23">
        <f>'[1]40_KESGA'!E44</f>
        <v>295</v>
      </c>
      <c r="G49" s="24">
        <f t="shared" si="0"/>
        <v>573</v>
      </c>
      <c r="H49" s="27">
        <v>305</v>
      </c>
      <c r="I49" s="34">
        <f t="shared" si="1"/>
        <v>109.712230215827</v>
      </c>
      <c r="J49" s="27">
        <v>298</v>
      </c>
      <c r="K49" s="34">
        <f t="shared" si="2"/>
        <v>101.016949152542</v>
      </c>
      <c r="L49" s="24">
        <f t="shared" si="3"/>
        <v>603</v>
      </c>
      <c r="M49" s="34">
        <f t="shared" si="4"/>
        <v>105.235602094241</v>
      </c>
    </row>
    <row r="50" ht="20.1" customHeight="1" spans="1:13">
      <c r="A50" s="26">
        <v>35</v>
      </c>
      <c r="B50" s="21">
        <f>'[1]9_FARMASI'!B43</f>
        <v>0</v>
      </c>
      <c r="C50" s="21"/>
      <c r="D50" s="21" t="str">
        <f>'[1]9_FARMASI'!C43</f>
        <v>Lenek</v>
      </c>
      <c r="E50" s="23">
        <f>'[1]40_KESGA'!D45</f>
        <v>232</v>
      </c>
      <c r="F50" s="23">
        <f>'[1]40_KESGA'!E45</f>
        <v>213</v>
      </c>
      <c r="G50" s="24">
        <f t="shared" si="0"/>
        <v>445</v>
      </c>
      <c r="H50" s="27">
        <v>237</v>
      </c>
      <c r="I50" s="34">
        <f t="shared" si="1"/>
        <v>102.155172413793</v>
      </c>
      <c r="J50" s="27">
        <v>227</v>
      </c>
      <c r="K50" s="34">
        <f t="shared" si="2"/>
        <v>106.572769953052</v>
      </c>
      <c r="L50" s="24">
        <f t="shared" si="3"/>
        <v>464</v>
      </c>
      <c r="M50" s="34">
        <f t="shared" si="4"/>
        <v>104.269662921348</v>
      </c>
    </row>
    <row r="51" ht="20.1" customHeight="1" spans="1:13">
      <c r="A51" s="28"/>
      <c r="B51" s="28"/>
      <c r="C51" s="28"/>
      <c r="D51" s="28"/>
      <c r="E51" s="24"/>
      <c r="F51" s="24"/>
      <c r="G51" s="24"/>
      <c r="H51" s="24"/>
      <c r="I51" s="35"/>
      <c r="J51" s="36"/>
      <c r="K51" s="35"/>
      <c r="L51" s="24"/>
      <c r="M51" s="35"/>
    </row>
    <row r="52" ht="20.1" customHeight="1" spans="1:13">
      <c r="A52" s="29" t="s">
        <v>18</v>
      </c>
      <c r="B52" s="29"/>
      <c r="C52" s="29"/>
      <c r="D52" s="29"/>
      <c r="E52" s="30">
        <f t="shared" ref="E52:H52" si="5">SUM(E16:E51)</f>
        <v>11380</v>
      </c>
      <c r="F52" s="30">
        <f t="shared" si="5"/>
        <v>11108</v>
      </c>
      <c r="G52" s="30">
        <f t="shared" si="5"/>
        <v>22488</v>
      </c>
      <c r="H52" s="30">
        <f t="shared" si="5"/>
        <v>12148</v>
      </c>
      <c r="I52" s="37">
        <f>H52/E52*100</f>
        <v>106.748681898067</v>
      </c>
      <c r="J52" s="30">
        <f>SUM(J16:J51)</f>
        <v>11651</v>
      </c>
      <c r="K52" s="37">
        <f>J52/F52*100</f>
        <v>104.888368743248</v>
      </c>
      <c r="L52" s="30">
        <f>SUM(L16:L51)</f>
        <v>23799</v>
      </c>
      <c r="M52" s="37">
        <f>L52/G52*100</f>
        <v>105.82977588047</v>
      </c>
    </row>
    <row r="53" spans="1:6">
      <c r="A53" s="31"/>
      <c r="B53" s="31"/>
      <c r="C53" s="31"/>
      <c r="D53" s="31"/>
      <c r="E53" s="31"/>
      <c r="F53" s="31"/>
    </row>
    <row r="54" spans="1:3">
      <c r="A54" s="32" t="s">
        <v>19</v>
      </c>
      <c r="B54" s="32"/>
      <c r="C54" s="32"/>
    </row>
    <row r="55" spans="1:3">
      <c r="A55" s="32" t="s">
        <v>20</v>
      </c>
      <c r="B55" s="32"/>
      <c r="C55" s="32"/>
    </row>
    <row r="56" spans="1:3">
      <c r="A56" s="32"/>
      <c r="B56" s="33" t="s">
        <v>21</v>
      </c>
      <c r="C56" s="33"/>
    </row>
    <row r="57" spans="2:3">
      <c r="B57" s="32" t="s">
        <v>22</v>
      </c>
      <c r="C57" s="32"/>
    </row>
  </sheetData>
  <mergeCells count="11">
    <mergeCell ref="B7:G7"/>
    <mergeCell ref="B8:G8"/>
    <mergeCell ref="B9:G9"/>
    <mergeCell ref="H13:I13"/>
    <mergeCell ref="J13:K13"/>
    <mergeCell ref="L13:M13"/>
    <mergeCell ref="A11:A14"/>
    <mergeCell ref="B11:B14"/>
    <mergeCell ref="C11:C14"/>
    <mergeCell ref="D11:D14"/>
    <mergeCell ref="E11:G13"/>
  </mergeCells>
  <printOptions horizontalCentered="1"/>
  <pageMargins left="0.75" right="0.66" top="1.15" bottom="0.9" header="0" footer="0"/>
  <pageSetup paperSize="9" scale="41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2024-08-01T07:28:00Z</dcterms:created>
  <dcterms:modified xsi:type="dcterms:W3CDTF">2024-08-06T04:23:07Z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83AE765FD51148B6B78617F76E3672BD_11</vt:lpwstr>
  </property>
  <property fmtid="{D5CDD505-2E9C-101B-9397-08002B2CF9AE}" pid="3" name="KSOProductBuildVer">
    <vt:lpwstr>1033-12.2.0.17119</vt:lpwstr>
  </property>
</Properties>
</file>