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10"/>
  </bookViews>
  <sheets>
    <sheet name="SHEET" sheetId="1" r:id="rId1"/>
  </sheets>
  <externalReferences>
    <externalReference r:id="rId2"/>
  </externalReferences>
  <definedNames>
    <definedName name="_xlnm.Print_Area" localSheetId="0">SHEET!$A$1:$Y$53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<sst xmlns="http://schemas.openxmlformats.org/spreadsheetml/2006/main" count="41" uniqueCount="24">
  <si>
    <t>TABEL 49</t>
  </si>
  <si>
    <t xml:space="preserve">CAKUPAN PELAYANAN KESEHATAN PESERTA DIDIK SD/MI, SMP/MTS, SMA/MA SERTA USIA PENDIDIKAN DASAR MENURUT KECAMATAN DAN PUSKESMAS </t>
  </si>
  <si>
    <t>CAKUPAN ANAK USIA SEKOLAH YANG MENDAPATKAN PELAYANAN KESEHATAN</t>
  </si>
  <si>
    <t>DI KABUPATEN LOMBOK TIMUR</t>
  </si>
  <si>
    <t>TAHUN 2023</t>
  </si>
  <si>
    <t>NO</t>
  </si>
  <si>
    <t>KECAMATAN</t>
  </si>
  <si>
    <t>KODE KECAMATAN</t>
  </si>
  <si>
    <t>PUSKESMAS</t>
  </si>
  <si>
    <t>PESERTA DIDIK SEKOLAH</t>
  </si>
  <si>
    <t>USIA PENDIDIKAN DASAR (KELAS 1-9)</t>
  </si>
  <si>
    <t>SEKOLAH</t>
  </si>
  <si>
    <t xml:space="preserve">KELAS 1 SD/MI </t>
  </si>
  <si>
    <t>KELAS 7 SMP/MTS</t>
  </si>
  <si>
    <t>KELAS 10 SMA/MA</t>
  </si>
  <si>
    <t xml:space="preserve">SD/MI </t>
  </si>
  <si>
    <t>SMP/MTS</t>
  </si>
  <si>
    <t xml:space="preserve"> SMA/MA</t>
  </si>
  <si>
    <t>JUMLAH PESERTA DIDIK</t>
  </si>
  <si>
    <t>MENDAPAT PELAYANAN KESEHATAN</t>
  </si>
  <si>
    <t>%</t>
  </si>
  <si>
    <t>JUMLAH</t>
  </si>
  <si>
    <t>JUMLAH (KAB/KOTA)</t>
  </si>
  <si>
    <t>Sumber: DIKES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</si>
</sst>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(* #,##0_);_(* \(#,##0\);_(* &quot;-&quot;_);_(@_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_);\(#,##0.0\)"/>
  </numFmts>
  <fonts count="27">
    <font>
      <sz val="11"/>
      <color theme="1"/>
      <name val="Calibri"/>
      <charset val="134"/>
      <scheme val="minor"/>
    </font>
    <font>
      <sz val="9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i/>
      <sz val="9"/>
      <name val="Arial"/>
      <charset val="134"/>
    </font>
    <font>
      <sz val="12"/>
      <color theme="1"/>
      <name val="Arial"/>
      <charset val="134"/>
    </font>
    <font>
      <sz val="14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1" applyNumberFormat="0" applyAlignment="0" applyProtection="0">
      <alignment vertical="center"/>
    </xf>
    <xf numFmtId="0" fontId="17" fillId="4" borderId="22" applyNumberFormat="0" applyAlignment="0" applyProtection="0">
      <alignment vertical="center"/>
    </xf>
    <xf numFmtId="0" fontId="18" fillId="4" borderId="21" applyNumberFormat="0" applyAlignment="0" applyProtection="0">
      <alignment vertical="center"/>
    </xf>
    <xf numFmtId="0" fontId="19" fillId="5" borderId="23" applyNumberFormat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/>
    <xf numFmtId="41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49" applyFont="1" applyAlignment="1">
      <alignment vertical="center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left" vertical="center"/>
    </xf>
    <xf numFmtId="0" fontId="3" fillId="0" borderId="0" xfId="49" applyFont="1" applyAlignment="1">
      <alignment horizontal="center" vertical="center"/>
    </xf>
    <xf numFmtId="0" fontId="3" fillId="0" borderId="0" xfId="49" applyFont="1" applyAlignment="1">
      <alignment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/>
    </xf>
    <xf numFmtId="0" fontId="3" fillId="0" borderId="6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/>
    </xf>
    <xf numFmtId="0" fontId="2" fillId="0" borderId="7" xfId="49" applyFont="1" applyBorder="1" applyAlignment="1">
      <alignment horizontal="center" vertical="center"/>
    </xf>
    <xf numFmtId="0" fontId="2" fillId="0" borderId="4" xfId="49" applyFont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37" fontId="6" fillId="0" borderId="4" xfId="50" applyNumberFormat="1" applyFont="1" applyBorder="1" applyAlignment="1">
      <alignment vertical="center"/>
    </xf>
    <xf numFmtId="178" fontId="2" fillId="0" borderId="4" xfId="50" applyNumberFormat="1" applyFont="1" applyBorder="1" applyAlignment="1">
      <alignment vertical="center"/>
    </xf>
    <xf numFmtId="0" fontId="2" fillId="0" borderId="4" xfId="49" applyFont="1" applyBorder="1" applyAlignment="1">
      <alignment horizontal="center" vertical="center"/>
    </xf>
    <xf numFmtId="0" fontId="2" fillId="0" borderId="4" xfId="49" applyFont="1" applyBorder="1" applyAlignment="1">
      <alignment vertical="center"/>
    </xf>
    <xf numFmtId="0" fontId="2" fillId="0" borderId="6" xfId="49" applyFont="1" applyBorder="1" applyAlignment="1">
      <alignment horizontal="center" vertical="center"/>
    </xf>
    <xf numFmtId="0" fontId="2" fillId="0" borderId="8" xfId="49" applyFont="1" applyBorder="1" applyAlignment="1">
      <alignment vertical="center"/>
    </xf>
    <xf numFmtId="37" fontId="2" fillId="0" borderId="4" xfId="50" applyNumberFormat="1" applyFont="1" applyBorder="1" applyAlignment="1">
      <alignment vertical="center"/>
    </xf>
    <xf numFmtId="0" fontId="3" fillId="0" borderId="9" xfId="49" applyFont="1" applyBorder="1" applyAlignment="1">
      <alignment vertical="center"/>
    </xf>
    <xf numFmtId="0" fontId="3" fillId="0" borderId="10" xfId="49" applyFont="1" applyBorder="1" applyAlignment="1">
      <alignment vertical="center"/>
    </xf>
    <xf numFmtId="0" fontId="3" fillId="0" borderId="10" xfId="49" applyFont="1" applyBorder="1" applyAlignment="1">
      <alignment vertical="center"/>
    </xf>
    <xf numFmtId="0" fontId="3" fillId="0" borderId="11" xfId="49" applyFont="1" applyBorder="1" applyAlignment="1">
      <alignment vertical="center"/>
    </xf>
    <xf numFmtId="37" fontId="3" fillId="0" borderId="12" xfId="50" applyNumberFormat="1" applyFont="1" applyBorder="1" applyAlignment="1">
      <alignment vertical="center"/>
    </xf>
    <xf numFmtId="178" fontId="3" fillId="0" borderId="12" xfId="50" applyNumberFormat="1" applyFont="1" applyBorder="1" applyAlignment="1">
      <alignment vertical="center"/>
    </xf>
    <xf numFmtId="0" fontId="2" fillId="0" borderId="0" xfId="49" applyFont="1" applyAlignment="1">
      <alignment horizontal="center" vertical="center"/>
    </xf>
    <xf numFmtId="0" fontId="7" fillId="0" borderId="0" xfId="49" applyFont="1" applyAlignment="1">
      <alignment vertical="center"/>
    </xf>
    <xf numFmtId="0" fontId="2" fillId="0" borderId="0" xfId="49" applyFont="1" applyAlignment="1">
      <alignment horizontal="right" vertical="center"/>
    </xf>
    <xf numFmtId="0" fontId="3" fillId="0" borderId="0" xfId="49" applyFont="1" applyAlignment="1">
      <alignment horizontal="right" vertical="center"/>
    </xf>
    <xf numFmtId="0" fontId="2" fillId="0" borderId="13" xfId="49" applyFont="1" applyBorder="1" applyAlignment="1">
      <alignment vertical="center"/>
    </xf>
    <xf numFmtId="0" fontId="3" fillId="0" borderId="14" xfId="49" applyFont="1" applyBorder="1" applyAlignment="1">
      <alignment horizontal="center" vertical="center" wrapText="1"/>
    </xf>
    <xf numFmtId="0" fontId="6" fillId="0" borderId="4" xfId="50" applyNumberFormat="1" applyFont="1" applyBorder="1" applyAlignment="1">
      <alignment vertical="center"/>
    </xf>
    <xf numFmtId="0" fontId="2" fillId="0" borderId="4" xfId="50" applyNumberFormat="1" applyFont="1" applyBorder="1" applyAlignment="1">
      <alignment vertical="center"/>
    </xf>
    <xf numFmtId="0" fontId="3" fillId="0" borderId="12" xfId="50" applyNumberFormat="1" applyFont="1" applyBorder="1" applyAlignment="1">
      <alignment vertical="center"/>
    </xf>
    <xf numFmtId="0" fontId="3" fillId="0" borderId="15" xfId="49" applyFont="1" applyBorder="1" applyAlignment="1">
      <alignment horizontal="center" vertical="center" wrapText="1"/>
    </xf>
    <xf numFmtId="0" fontId="3" fillId="0" borderId="16" xfId="49" applyFont="1" applyBorder="1" applyAlignment="1">
      <alignment horizontal="center" vertical="center" wrapText="1"/>
    </xf>
    <xf numFmtId="1" fontId="6" fillId="0" borderId="4" xfId="50" applyNumberFormat="1" applyFont="1" applyBorder="1" applyAlignment="1">
      <alignment vertical="center"/>
    </xf>
    <xf numFmtId="0" fontId="3" fillId="0" borderId="17" xfId="49" applyFont="1" applyBorder="1" applyAlignment="1">
      <alignment horizontal="center" vertical="center" wrapText="1"/>
    </xf>
    <xf numFmtId="0" fontId="3" fillId="0" borderId="0" xfId="49" applyFont="1" applyAlignment="1" quotePrefix="1">
      <alignment horizontal="left" vertic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Comma [0]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PROPEL2024\PROFIL\LAMPIRAN-PROFIL-DIKES_2023%20FI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_BPS"/>
      <sheetName val="2_BPS"/>
      <sheetName val="3_BPS"/>
      <sheetName val="4_YANPRIMER_RUJUKAN_FARMASI"/>
      <sheetName val="5_YANPRIMER_RUJUKAN"/>
      <sheetName val="6_YANKES_RUJUKAN"/>
      <sheetName val="7_YANKES RUJUKAN"/>
      <sheetName val="8_YANKES RUJUKAN"/>
      <sheetName val="9_FARMASI"/>
      <sheetName val="10_FARMASI"/>
      <sheetName val="11_FARMASI"/>
      <sheetName val="12_PROMKES"/>
      <sheetName val="12_PROMKES (2)"/>
      <sheetName val="13_SDMK"/>
      <sheetName val="14_SDMK"/>
      <sheetName val="15_SDMK"/>
      <sheetName val="16_SDMK"/>
      <sheetName val="17_SDMK"/>
      <sheetName val="18_SDMK"/>
      <sheetName val="19_JKN"/>
      <sheetName val="20_SUBBAG PROGRAM"/>
      <sheetName val="21_KESGA"/>
      <sheetName val="22_KESGA"/>
      <sheetName val="23_KESGA"/>
      <sheetName val="24_KESGA"/>
      <sheetName val="25_IMUN"/>
      <sheetName val="26_IMUN"/>
      <sheetName val="27_IMUN"/>
      <sheetName val="28_GIZI-KESGA"/>
      <sheetName val="29_KESGA"/>
      <sheetName val="30_KESGA"/>
      <sheetName val="31_KESGA"/>
      <sheetName val="32_KESGA"/>
      <sheetName val="33_KESGA"/>
      <sheetName val="34_KESGA"/>
      <sheetName val="35_KESGA"/>
      <sheetName val="36_KESGA"/>
      <sheetName val="37_KESGA"/>
      <sheetName val="38_KESGA"/>
      <sheetName val="39_KESGA_GIZI"/>
      <sheetName val="40_KESGA"/>
      <sheetName val="41_IMUN"/>
      <sheetName val="42_IMUN"/>
      <sheetName val="43_IMUN"/>
      <sheetName val="44_IMUN"/>
      <sheetName val="45_GIZI"/>
      <sheetName val="46_KESGA"/>
      <sheetName val="47_GIZI"/>
      <sheetName val="48_GIZI"/>
      <sheetName val="49_KESGA"/>
      <sheetName val="50_YANPRIMER"/>
      <sheetName val="51_YANKESPRIMER"/>
      <sheetName val="52_PTM"/>
      <sheetName val="53_KESGA"/>
      <sheetName val="54_KESGA"/>
      <sheetName val="55_KESGA"/>
      <sheetName val="56_TB"/>
      <sheetName val="57_TB"/>
      <sheetName val="58_PNEUMONIA"/>
      <sheetName val="59_HIV"/>
      <sheetName val="60_HIV"/>
      <sheetName val="61_DIARE"/>
      <sheetName val="62_HEPATITIS"/>
      <sheetName val="63_HEPATITIS"/>
      <sheetName val="64_KUSTA"/>
      <sheetName val="65_KUSTA"/>
      <sheetName val="66_KUSTA"/>
      <sheetName val="67_KUSTA"/>
      <sheetName val="68_SURV"/>
      <sheetName val="69_P2_SURV"/>
      <sheetName val="70_SURV"/>
      <sheetName val="71_SURV"/>
      <sheetName val="72_DBD"/>
      <sheetName val="73_MALARIA"/>
      <sheetName val="74_FILARIA"/>
      <sheetName val="75_PTM"/>
      <sheetName val="76_PTM"/>
      <sheetName val="77_PTM"/>
      <sheetName val="78_PTM"/>
      <sheetName val="79_KESLING"/>
      <sheetName val="80_KESLING"/>
      <sheetName val="81_KESLING"/>
      <sheetName val="82_KESLING"/>
      <sheetName val="83_KESLING"/>
      <sheetName val="84_SURV"/>
      <sheetName val="85_SURV"/>
      <sheetName val="86_IMUN"/>
      <sheetName val="87_IMUN"/>
    </sheetNames>
    <sheetDataSet>
      <sheetData sheetId="0"/>
      <sheetData sheetId="1">
        <row r="5">
          <cell r="E5" t="str">
            <v>KABUPATEN/KOTA</v>
          </cell>
          <cell r="F5" t="str">
            <v>LOMBOK TIMUR</v>
          </cell>
        </row>
        <row r="6">
          <cell r="E6" t="str">
            <v>TAHUN</v>
          </cell>
          <cell r="F6">
            <v>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KERUAK</v>
          </cell>
          <cell r="C9" t="str">
            <v>Keruak</v>
          </cell>
        </row>
        <row r="10">
          <cell r="B10" t="str">
            <v>JEROWARU</v>
          </cell>
          <cell r="C10" t="str">
            <v>Sukaraja</v>
          </cell>
        </row>
        <row r="11">
          <cell r="C11" t="str">
            <v>Jerowaru</v>
          </cell>
        </row>
        <row r="12">
          <cell r="B12" t="str">
            <v>SAKRA</v>
          </cell>
          <cell r="C12" t="str">
            <v>Sakra</v>
          </cell>
        </row>
        <row r="13">
          <cell r="B13" t="str">
            <v>SAKRA BARAT</v>
          </cell>
          <cell r="C13" t="str">
            <v>Rensing</v>
          </cell>
        </row>
        <row r="14">
          <cell r="B14" t="str">
            <v>SAKRA TIMUR</v>
          </cell>
          <cell r="C14" t="str">
            <v>Lepak</v>
          </cell>
        </row>
        <row r="15">
          <cell r="B15" t="str">
            <v>TERARA</v>
          </cell>
          <cell r="C15" t="str">
            <v>Terara</v>
          </cell>
        </row>
        <row r="16">
          <cell r="C16" t="str">
            <v>Rarang</v>
          </cell>
        </row>
        <row r="17">
          <cell r="B17" t="str">
            <v>MONTONG GADING</v>
          </cell>
          <cell r="C17" t="str">
            <v>Montong betok</v>
          </cell>
        </row>
        <row r="18">
          <cell r="B18" t="str">
            <v>SIKUR</v>
          </cell>
          <cell r="C18" t="str">
            <v>Sikur</v>
          </cell>
        </row>
        <row r="19">
          <cell r="C19" t="str">
            <v>Kotaraja</v>
          </cell>
        </row>
        <row r="20">
          <cell r="B20" t="str">
            <v>MASBAGIK</v>
          </cell>
          <cell r="C20" t="str">
            <v>Masbagik</v>
          </cell>
        </row>
        <row r="21">
          <cell r="C21" t="str">
            <v>Ld. nangka</v>
          </cell>
        </row>
        <row r="22">
          <cell r="C22" t="str">
            <v>Masbagik baru</v>
          </cell>
        </row>
        <row r="23">
          <cell r="B23" t="str">
            <v>PRINGGASELA</v>
          </cell>
          <cell r="C23" t="str">
            <v>Pengadangan</v>
          </cell>
        </row>
        <row r="24">
          <cell r="C24" t="str">
            <v>Pringgasela </v>
          </cell>
        </row>
        <row r="25">
          <cell r="B25" t="str">
            <v>SUKAMULIA</v>
          </cell>
          <cell r="C25" t="str">
            <v>Dasan Lekong</v>
          </cell>
        </row>
        <row r="26">
          <cell r="B26" t="str">
            <v>SURALAGA</v>
          </cell>
          <cell r="C26" t="str">
            <v>Kerongkong</v>
          </cell>
        </row>
        <row r="27">
          <cell r="C27" t="str">
            <v>Suralaga</v>
          </cell>
        </row>
        <row r="28">
          <cell r="B28" t="str">
            <v>SELONG</v>
          </cell>
          <cell r="C28" t="str">
            <v>Denggen</v>
          </cell>
        </row>
        <row r="29">
          <cell r="C29" t="str">
            <v>Selong</v>
          </cell>
        </row>
        <row r="30">
          <cell r="B30" t="str">
            <v>LABUHAN HAJI</v>
          </cell>
          <cell r="C30" t="str">
            <v>Lb. haji</v>
          </cell>
        </row>
        <row r="31">
          <cell r="C31" t="str">
            <v>Korleko</v>
          </cell>
        </row>
        <row r="32">
          <cell r="B32" t="str">
            <v>PRINGGABAYA</v>
          </cell>
          <cell r="C32" t="str">
            <v>Batuyang</v>
          </cell>
        </row>
        <row r="33">
          <cell r="C33" t="str">
            <v>Lb. lombok</v>
          </cell>
        </row>
        <row r="34">
          <cell r="B34" t="str">
            <v>SUELA</v>
          </cell>
          <cell r="C34" t="str">
            <v>Suela</v>
          </cell>
        </row>
        <row r="35">
          <cell r="B35" t="str">
            <v>AIKMEL</v>
          </cell>
          <cell r="C35" t="str">
            <v>Aikmel</v>
          </cell>
        </row>
        <row r="36">
          <cell r="C36" t="str">
            <v>Aikmel Utara</v>
          </cell>
        </row>
        <row r="37">
          <cell r="B37" t="str">
            <v>WANASABA</v>
          </cell>
          <cell r="C37" t="str">
            <v>Wanasaba</v>
          </cell>
        </row>
        <row r="38">
          <cell r="C38" t="str">
            <v>Karang Baru</v>
          </cell>
        </row>
        <row r="39">
          <cell r="B39" t="str">
            <v>SEMBALUN</v>
          </cell>
          <cell r="C39" t="str">
            <v>Sembalun</v>
          </cell>
        </row>
        <row r="40">
          <cell r="B40" t="str">
            <v>SAMBELIA</v>
          </cell>
          <cell r="C40" t="str">
            <v>Sambelia</v>
          </cell>
        </row>
        <row r="41">
          <cell r="C41" t="str">
            <v>Belanting</v>
          </cell>
        </row>
        <row r="42">
          <cell r="B42" t="str">
            <v>LENEK</v>
          </cell>
          <cell r="C42" t="str">
            <v>Kalijaga</v>
          </cell>
        </row>
        <row r="43">
          <cell r="C43" t="str">
            <v>Lenek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1:Y55"/>
  <sheetViews>
    <sheetView tabSelected="1" zoomScale="60" zoomScaleNormal="60" topLeftCell="A6" workbookViewId="0">
      <pane xSplit="4" ySplit="9" topLeftCell="E15" activePane="bottomRight" state="frozen"/>
      <selection/>
      <selection pane="topRight"/>
      <selection pane="bottomLeft"/>
      <selection pane="bottomRight" activeCell="D19" sqref="D19"/>
    </sheetView>
  </sheetViews>
  <sheetFormatPr defaultColWidth="21.7818181818182" defaultRowHeight="15.5"/>
  <cols>
    <col min="1" max="1" width="5.78181818181818" style="2" customWidth="1"/>
    <col min="2" max="4" width="21.7818181818182" style="2" customWidth="1"/>
    <col min="5" max="25" width="14.5545454545455" style="2" customWidth="1"/>
    <col min="26" max="254" width="9.21818181818182" style="2" customWidth="1"/>
    <col min="255" max="255" width="5.78181818181818" style="2" customWidth="1"/>
    <col min="256" max="257" width="21.7818181818182" style="2"/>
    <col min="258" max="258" width="5.78181818181818" style="2" customWidth="1"/>
    <col min="259" max="260" width="21.7818181818182" style="2"/>
    <col min="261" max="281" width="11.7818181818182" style="2" customWidth="1"/>
    <col min="282" max="510" width="9.21818181818182" style="2" customWidth="1"/>
    <col min="511" max="511" width="5.78181818181818" style="2" customWidth="1"/>
    <col min="512" max="513" width="21.7818181818182" style="2"/>
    <col min="514" max="514" width="5.78181818181818" style="2" customWidth="1"/>
    <col min="515" max="516" width="21.7818181818182" style="2"/>
    <col min="517" max="537" width="11.7818181818182" style="2" customWidth="1"/>
    <col min="538" max="766" width="9.21818181818182" style="2" customWidth="1"/>
    <col min="767" max="767" width="5.78181818181818" style="2" customWidth="1"/>
    <col min="768" max="769" width="21.7818181818182" style="2"/>
    <col min="770" max="770" width="5.78181818181818" style="2" customWidth="1"/>
    <col min="771" max="772" width="21.7818181818182" style="2"/>
    <col min="773" max="793" width="11.7818181818182" style="2" customWidth="1"/>
    <col min="794" max="1022" width="9.21818181818182" style="2" customWidth="1"/>
    <col min="1023" max="1023" width="5.78181818181818" style="2" customWidth="1"/>
    <col min="1024" max="1025" width="21.7818181818182" style="2"/>
    <col min="1026" max="1026" width="5.78181818181818" style="2" customWidth="1"/>
    <col min="1027" max="1028" width="21.7818181818182" style="2"/>
    <col min="1029" max="1049" width="11.7818181818182" style="2" customWidth="1"/>
    <col min="1050" max="1278" width="9.21818181818182" style="2" customWidth="1"/>
    <col min="1279" max="1279" width="5.78181818181818" style="2" customWidth="1"/>
    <col min="1280" max="1281" width="21.7818181818182" style="2"/>
    <col min="1282" max="1282" width="5.78181818181818" style="2" customWidth="1"/>
    <col min="1283" max="1284" width="21.7818181818182" style="2"/>
    <col min="1285" max="1305" width="11.7818181818182" style="2" customWidth="1"/>
    <col min="1306" max="1534" width="9.21818181818182" style="2" customWidth="1"/>
    <col min="1535" max="1535" width="5.78181818181818" style="2" customWidth="1"/>
    <col min="1536" max="1537" width="21.7818181818182" style="2"/>
    <col min="1538" max="1538" width="5.78181818181818" style="2" customWidth="1"/>
    <col min="1539" max="1540" width="21.7818181818182" style="2"/>
    <col min="1541" max="1561" width="11.7818181818182" style="2" customWidth="1"/>
    <col min="1562" max="1790" width="9.21818181818182" style="2" customWidth="1"/>
    <col min="1791" max="1791" width="5.78181818181818" style="2" customWidth="1"/>
    <col min="1792" max="1793" width="21.7818181818182" style="2"/>
    <col min="1794" max="1794" width="5.78181818181818" style="2" customWidth="1"/>
    <col min="1795" max="1796" width="21.7818181818182" style="2"/>
    <col min="1797" max="1817" width="11.7818181818182" style="2" customWidth="1"/>
    <col min="1818" max="2046" width="9.21818181818182" style="2" customWidth="1"/>
    <col min="2047" max="2047" width="5.78181818181818" style="2" customWidth="1"/>
    <col min="2048" max="2049" width="21.7818181818182" style="2"/>
    <col min="2050" max="2050" width="5.78181818181818" style="2" customWidth="1"/>
    <col min="2051" max="2052" width="21.7818181818182" style="2"/>
    <col min="2053" max="2073" width="11.7818181818182" style="2" customWidth="1"/>
    <col min="2074" max="2302" width="9.21818181818182" style="2" customWidth="1"/>
    <col min="2303" max="2303" width="5.78181818181818" style="2" customWidth="1"/>
    <col min="2304" max="2305" width="21.7818181818182" style="2"/>
    <col min="2306" max="2306" width="5.78181818181818" style="2" customWidth="1"/>
    <col min="2307" max="2308" width="21.7818181818182" style="2"/>
    <col min="2309" max="2329" width="11.7818181818182" style="2" customWidth="1"/>
    <col min="2330" max="2558" width="9.21818181818182" style="2" customWidth="1"/>
    <col min="2559" max="2559" width="5.78181818181818" style="2" customWidth="1"/>
    <col min="2560" max="2561" width="21.7818181818182" style="2"/>
    <col min="2562" max="2562" width="5.78181818181818" style="2" customWidth="1"/>
    <col min="2563" max="2564" width="21.7818181818182" style="2"/>
    <col min="2565" max="2585" width="11.7818181818182" style="2" customWidth="1"/>
    <col min="2586" max="2814" width="9.21818181818182" style="2" customWidth="1"/>
    <col min="2815" max="2815" width="5.78181818181818" style="2" customWidth="1"/>
    <col min="2816" max="2817" width="21.7818181818182" style="2"/>
    <col min="2818" max="2818" width="5.78181818181818" style="2" customWidth="1"/>
    <col min="2819" max="2820" width="21.7818181818182" style="2"/>
    <col min="2821" max="2841" width="11.7818181818182" style="2" customWidth="1"/>
    <col min="2842" max="3070" width="9.21818181818182" style="2" customWidth="1"/>
    <col min="3071" max="3071" width="5.78181818181818" style="2" customWidth="1"/>
    <col min="3072" max="3073" width="21.7818181818182" style="2"/>
    <col min="3074" max="3074" width="5.78181818181818" style="2" customWidth="1"/>
    <col min="3075" max="3076" width="21.7818181818182" style="2"/>
    <col min="3077" max="3097" width="11.7818181818182" style="2" customWidth="1"/>
    <col min="3098" max="3326" width="9.21818181818182" style="2" customWidth="1"/>
    <col min="3327" max="3327" width="5.78181818181818" style="2" customWidth="1"/>
    <col min="3328" max="3329" width="21.7818181818182" style="2"/>
    <col min="3330" max="3330" width="5.78181818181818" style="2" customWidth="1"/>
    <col min="3331" max="3332" width="21.7818181818182" style="2"/>
    <col min="3333" max="3353" width="11.7818181818182" style="2" customWidth="1"/>
    <col min="3354" max="3582" width="9.21818181818182" style="2" customWidth="1"/>
    <col min="3583" max="3583" width="5.78181818181818" style="2" customWidth="1"/>
    <col min="3584" max="3585" width="21.7818181818182" style="2"/>
    <col min="3586" max="3586" width="5.78181818181818" style="2" customWidth="1"/>
    <col min="3587" max="3588" width="21.7818181818182" style="2"/>
    <col min="3589" max="3609" width="11.7818181818182" style="2" customWidth="1"/>
    <col min="3610" max="3838" width="9.21818181818182" style="2" customWidth="1"/>
    <col min="3839" max="3839" width="5.78181818181818" style="2" customWidth="1"/>
    <col min="3840" max="3841" width="21.7818181818182" style="2"/>
    <col min="3842" max="3842" width="5.78181818181818" style="2" customWidth="1"/>
    <col min="3843" max="3844" width="21.7818181818182" style="2"/>
    <col min="3845" max="3865" width="11.7818181818182" style="2" customWidth="1"/>
    <col min="3866" max="4094" width="9.21818181818182" style="2" customWidth="1"/>
    <col min="4095" max="4095" width="5.78181818181818" style="2" customWidth="1"/>
    <col min="4096" max="4097" width="21.7818181818182" style="2"/>
    <col min="4098" max="4098" width="5.78181818181818" style="2" customWidth="1"/>
    <col min="4099" max="4100" width="21.7818181818182" style="2"/>
    <col min="4101" max="4121" width="11.7818181818182" style="2" customWidth="1"/>
    <col min="4122" max="4350" width="9.21818181818182" style="2" customWidth="1"/>
    <col min="4351" max="4351" width="5.78181818181818" style="2" customWidth="1"/>
    <col min="4352" max="4353" width="21.7818181818182" style="2"/>
    <col min="4354" max="4354" width="5.78181818181818" style="2" customWidth="1"/>
    <col min="4355" max="4356" width="21.7818181818182" style="2"/>
    <col min="4357" max="4377" width="11.7818181818182" style="2" customWidth="1"/>
    <col min="4378" max="4606" width="9.21818181818182" style="2" customWidth="1"/>
    <col min="4607" max="4607" width="5.78181818181818" style="2" customWidth="1"/>
    <col min="4608" max="4609" width="21.7818181818182" style="2"/>
    <col min="4610" max="4610" width="5.78181818181818" style="2" customWidth="1"/>
    <col min="4611" max="4612" width="21.7818181818182" style="2"/>
    <col min="4613" max="4633" width="11.7818181818182" style="2" customWidth="1"/>
    <col min="4634" max="4862" width="9.21818181818182" style="2" customWidth="1"/>
    <col min="4863" max="4863" width="5.78181818181818" style="2" customWidth="1"/>
    <col min="4864" max="4865" width="21.7818181818182" style="2"/>
    <col min="4866" max="4866" width="5.78181818181818" style="2" customWidth="1"/>
    <col min="4867" max="4868" width="21.7818181818182" style="2"/>
    <col min="4869" max="4889" width="11.7818181818182" style="2" customWidth="1"/>
    <col min="4890" max="5118" width="9.21818181818182" style="2" customWidth="1"/>
    <col min="5119" max="5119" width="5.78181818181818" style="2" customWidth="1"/>
    <col min="5120" max="5121" width="21.7818181818182" style="2"/>
    <col min="5122" max="5122" width="5.78181818181818" style="2" customWidth="1"/>
    <col min="5123" max="5124" width="21.7818181818182" style="2"/>
    <col min="5125" max="5145" width="11.7818181818182" style="2" customWidth="1"/>
    <col min="5146" max="5374" width="9.21818181818182" style="2" customWidth="1"/>
    <col min="5375" max="5375" width="5.78181818181818" style="2" customWidth="1"/>
    <col min="5376" max="5377" width="21.7818181818182" style="2"/>
    <col min="5378" max="5378" width="5.78181818181818" style="2" customWidth="1"/>
    <col min="5379" max="5380" width="21.7818181818182" style="2"/>
    <col min="5381" max="5401" width="11.7818181818182" style="2" customWidth="1"/>
    <col min="5402" max="5630" width="9.21818181818182" style="2" customWidth="1"/>
    <col min="5631" max="5631" width="5.78181818181818" style="2" customWidth="1"/>
    <col min="5632" max="5633" width="21.7818181818182" style="2"/>
    <col min="5634" max="5634" width="5.78181818181818" style="2" customWidth="1"/>
    <col min="5635" max="5636" width="21.7818181818182" style="2"/>
    <col min="5637" max="5657" width="11.7818181818182" style="2" customWidth="1"/>
    <col min="5658" max="5886" width="9.21818181818182" style="2" customWidth="1"/>
    <col min="5887" max="5887" width="5.78181818181818" style="2" customWidth="1"/>
    <col min="5888" max="5889" width="21.7818181818182" style="2"/>
    <col min="5890" max="5890" width="5.78181818181818" style="2" customWidth="1"/>
    <col min="5891" max="5892" width="21.7818181818182" style="2"/>
    <col min="5893" max="5913" width="11.7818181818182" style="2" customWidth="1"/>
    <col min="5914" max="6142" width="9.21818181818182" style="2" customWidth="1"/>
    <col min="6143" max="6143" width="5.78181818181818" style="2" customWidth="1"/>
    <col min="6144" max="6145" width="21.7818181818182" style="2"/>
    <col min="6146" max="6146" width="5.78181818181818" style="2" customWidth="1"/>
    <col min="6147" max="6148" width="21.7818181818182" style="2"/>
    <col min="6149" max="6169" width="11.7818181818182" style="2" customWidth="1"/>
    <col min="6170" max="6398" width="9.21818181818182" style="2" customWidth="1"/>
    <col min="6399" max="6399" width="5.78181818181818" style="2" customWidth="1"/>
    <col min="6400" max="6401" width="21.7818181818182" style="2"/>
    <col min="6402" max="6402" width="5.78181818181818" style="2" customWidth="1"/>
    <col min="6403" max="6404" width="21.7818181818182" style="2"/>
    <col min="6405" max="6425" width="11.7818181818182" style="2" customWidth="1"/>
    <col min="6426" max="6654" width="9.21818181818182" style="2" customWidth="1"/>
    <col min="6655" max="6655" width="5.78181818181818" style="2" customWidth="1"/>
    <col min="6656" max="6657" width="21.7818181818182" style="2"/>
    <col min="6658" max="6658" width="5.78181818181818" style="2" customWidth="1"/>
    <col min="6659" max="6660" width="21.7818181818182" style="2"/>
    <col min="6661" max="6681" width="11.7818181818182" style="2" customWidth="1"/>
    <col min="6682" max="6910" width="9.21818181818182" style="2" customWidth="1"/>
    <col min="6911" max="6911" width="5.78181818181818" style="2" customWidth="1"/>
    <col min="6912" max="6913" width="21.7818181818182" style="2"/>
    <col min="6914" max="6914" width="5.78181818181818" style="2" customWidth="1"/>
    <col min="6915" max="6916" width="21.7818181818182" style="2"/>
    <col min="6917" max="6937" width="11.7818181818182" style="2" customWidth="1"/>
    <col min="6938" max="7166" width="9.21818181818182" style="2" customWidth="1"/>
    <col min="7167" max="7167" width="5.78181818181818" style="2" customWidth="1"/>
    <col min="7168" max="7169" width="21.7818181818182" style="2"/>
    <col min="7170" max="7170" width="5.78181818181818" style="2" customWidth="1"/>
    <col min="7171" max="7172" width="21.7818181818182" style="2"/>
    <col min="7173" max="7193" width="11.7818181818182" style="2" customWidth="1"/>
    <col min="7194" max="7422" width="9.21818181818182" style="2" customWidth="1"/>
    <col min="7423" max="7423" width="5.78181818181818" style="2" customWidth="1"/>
    <col min="7424" max="7425" width="21.7818181818182" style="2"/>
    <col min="7426" max="7426" width="5.78181818181818" style="2" customWidth="1"/>
    <col min="7427" max="7428" width="21.7818181818182" style="2"/>
    <col min="7429" max="7449" width="11.7818181818182" style="2" customWidth="1"/>
    <col min="7450" max="7678" width="9.21818181818182" style="2" customWidth="1"/>
    <col min="7679" max="7679" width="5.78181818181818" style="2" customWidth="1"/>
    <col min="7680" max="7681" width="21.7818181818182" style="2"/>
    <col min="7682" max="7682" width="5.78181818181818" style="2" customWidth="1"/>
    <col min="7683" max="7684" width="21.7818181818182" style="2"/>
    <col min="7685" max="7705" width="11.7818181818182" style="2" customWidth="1"/>
    <col min="7706" max="7934" width="9.21818181818182" style="2" customWidth="1"/>
    <col min="7935" max="7935" width="5.78181818181818" style="2" customWidth="1"/>
    <col min="7936" max="7937" width="21.7818181818182" style="2"/>
    <col min="7938" max="7938" width="5.78181818181818" style="2" customWidth="1"/>
    <col min="7939" max="7940" width="21.7818181818182" style="2"/>
    <col min="7941" max="7961" width="11.7818181818182" style="2" customWidth="1"/>
    <col min="7962" max="8190" width="9.21818181818182" style="2" customWidth="1"/>
    <col min="8191" max="8191" width="5.78181818181818" style="2" customWidth="1"/>
    <col min="8192" max="8193" width="21.7818181818182" style="2"/>
    <col min="8194" max="8194" width="5.78181818181818" style="2" customWidth="1"/>
    <col min="8195" max="8196" width="21.7818181818182" style="2"/>
    <col min="8197" max="8217" width="11.7818181818182" style="2" customWidth="1"/>
    <col min="8218" max="8446" width="9.21818181818182" style="2" customWidth="1"/>
    <col min="8447" max="8447" width="5.78181818181818" style="2" customWidth="1"/>
    <col min="8448" max="8449" width="21.7818181818182" style="2"/>
    <col min="8450" max="8450" width="5.78181818181818" style="2" customWidth="1"/>
    <col min="8451" max="8452" width="21.7818181818182" style="2"/>
    <col min="8453" max="8473" width="11.7818181818182" style="2" customWidth="1"/>
    <col min="8474" max="8702" width="9.21818181818182" style="2" customWidth="1"/>
    <col min="8703" max="8703" width="5.78181818181818" style="2" customWidth="1"/>
    <col min="8704" max="8705" width="21.7818181818182" style="2"/>
    <col min="8706" max="8706" width="5.78181818181818" style="2" customWidth="1"/>
    <col min="8707" max="8708" width="21.7818181818182" style="2"/>
    <col min="8709" max="8729" width="11.7818181818182" style="2" customWidth="1"/>
    <col min="8730" max="8958" width="9.21818181818182" style="2" customWidth="1"/>
    <col min="8959" max="8959" width="5.78181818181818" style="2" customWidth="1"/>
    <col min="8960" max="8961" width="21.7818181818182" style="2"/>
    <col min="8962" max="8962" width="5.78181818181818" style="2" customWidth="1"/>
    <col min="8963" max="8964" width="21.7818181818182" style="2"/>
    <col min="8965" max="8985" width="11.7818181818182" style="2" customWidth="1"/>
    <col min="8986" max="9214" width="9.21818181818182" style="2" customWidth="1"/>
    <col min="9215" max="9215" width="5.78181818181818" style="2" customWidth="1"/>
    <col min="9216" max="9217" width="21.7818181818182" style="2"/>
    <col min="9218" max="9218" width="5.78181818181818" style="2" customWidth="1"/>
    <col min="9219" max="9220" width="21.7818181818182" style="2"/>
    <col min="9221" max="9241" width="11.7818181818182" style="2" customWidth="1"/>
    <col min="9242" max="9470" width="9.21818181818182" style="2" customWidth="1"/>
    <col min="9471" max="9471" width="5.78181818181818" style="2" customWidth="1"/>
    <col min="9472" max="9473" width="21.7818181818182" style="2"/>
    <col min="9474" max="9474" width="5.78181818181818" style="2" customWidth="1"/>
    <col min="9475" max="9476" width="21.7818181818182" style="2"/>
    <col min="9477" max="9497" width="11.7818181818182" style="2" customWidth="1"/>
    <col min="9498" max="9726" width="9.21818181818182" style="2" customWidth="1"/>
    <col min="9727" max="9727" width="5.78181818181818" style="2" customWidth="1"/>
    <col min="9728" max="9729" width="21.7818181818182" style="2"/>
    <col min="9730" max="9730" width="5.78181818181818" style="2" customWidth="1"/>
    <col min="9731" max="9732" width="21.7818181818182" style="2"/>
    <col min="9733" max="9753" width="11.7818181818182" style="2" customWidth="1"/>
    <col min="9754" max="9982" width="9.21818181818182" style="2" customWidth="1"/>
    <col min="9983" max="9983" width="5.78181818181818" style="2" customWidth="1"/>
    <col min="9984" max="9985" width="21.7818181818182" style="2"/>
    <col min="9986" max="9986" width="5.78181818181818" style="2" customWidth="1"/>
    <col min="9987" max="9988" width="21.7818181818182" style="2"/>
    <col min="9989" max="10009" width="11.7818181818182" style="2" customWidth="1"/>
    <col min="10010" max="10238" width="9.21818181818182" style="2" customWidth="1"/>
    <col min="10239" max="10239" width="5.78181818181818" style="2" customWidth="1"/>
    <col min="10240" max="10241" width="21.7818181818182" style="2"/>
    <col min="10242" max="10242" width="5.78181818181818" style="2" customWidth="1"/>
    <col min="10243" max="10244" width="21.7818181818182" style="2"/>
    <col min="10245" max="10265" width="11.7818181818182" style="2" customWidth="1"/>
    <col min="10266" max="10494" width="9.21818181818182" style="2" customWidth="1"/>
    <col min="10495" max="10495" width="5.78181818181818" style="2" customWidth="1"/>
    <col min="10496" max="10497" width="21.7818181818182" style="2"/>
    <col min="10498" max="10498" width="5.78181818181818" style="2" customWidth="1"/>
    <col min="10499" max="10500" width="21.7818181818182" style="2"/>
    <col min="10501" max="10521" width="11.7818181818182" style="2" customWidth="1"/>
    <col min="10522" max="10750" width="9.21818181818182" style="2" customWidth="1"/>
    <col min="10751" max="10751" width="5.78181818181818" style="2" customWidth="1"/>
    <col min="10752" max="10753" width="21.7818181818182" style="2"/>
    <col min="10754" max="10754" width="5.78181818181818" style="2" customWidth="1"/>
    <col min="10755" max="10756" width="21.7818181818182" style="2"/>
    <col min="10757" max="10777" width="11.7818181818182" style="2" customWidth="1"/>
    <col min="10778" max="11006" width="9.21818181818182" style="2" customWidth="1"/>
    <col min="11007" max="11007" width="5.78181818181818" style="2" customWidth="1"/>
    <col min="11008" max="11009" width="21.7818181818182" style="2"/>
    <col min="11010" max="11010" width="5.78181818181818" style="2" customWidth="1"/>
    <col min="11011" max="11012" width="21.7818181818182" style="2"/>
    <col min="11013" max="11033" width="11.7818181818182" style="2" customWidth="1"/>
    <col min="11034" max="11262" width="9.21818181818182" style="2" customWidth="1"/>
    <col min="11263" max="11263" width="5.78181818181818" style="2" customWidth="1"/>
    <col min="11264" max="11265" width="21.7818181818182" style="2"/>
    <col min="11266" max="11266" width="5.78181818181818" style="2" customWidth="1"/>
    <col min="11267" max="11268" width="21.7818181818182" style="2"/>
    <col min="11269" max="11289" width="11.7818181818182" style="2" customWidth="1"/>
    <col min="11290" max="11518" width="9.21818181818182" style="2" customWidth="1"/>
    <col min="11519" max="11519" width="5.78181818181818" style="2" customWidth="1"/>
    <col min="11520" max="11521" width="21.7818181818182" style="2"/>
    <col min="11522" max="11522" width="5.78181818181818" style="2" customWidth="1"/>
    <col min="11523" max="11524" width="21.7818181818182" style="2"/>
    <col min="11525" max="11545" width="11.7818181818182" style="2" customWidth="1"/>
    <col min="11546" max="11774" width="9.21818181818182" style="2" customWidth="1"/>
    <col min="11775" max="11775" width="5.78181818181818" style="2" customWidth="1"/>
    <col min="11776" max="11777" width="21.7818181818182" style="2"/>
    <col min="11778" max="11778" width="5.78181818181818" style="2" customWidth="1"/>
    <col min="11779" max="11780" width="21.7818181818182" style="2"/>
    <col min="11781" max="11801" width="11.7818181818182" style="2" customWidth="1"/>
    <col min="11802" max="12030" width="9.21818181818182" style="2" customWidth="1"/>
    <col min="12031" max="12031" width="5.78181818181818" style="2" customWidth="1"/>
    <col min="12032" max="12033" width="21.7818181818182" style="2"/>
    <col min="12034" max="12034" width="5.78181818181818" style="2" customWidth="1"/>
    <col min="12035" max="12036" width="21.7818181818182" style="2"/>
    <col min="12037" max="12057" width="11.7818181818182" style="2" customWidth="1"/>
    <col min="12058" max="12286" width="9.21818181818182" style="2" customWidth="1"/>
    <col min="12287" max="12287" width="5.78181818181818" style="2" customWidth="1"/>
    <col min="12288" max="12289" width="21.7818181818182" style="2"/>
    <col min="12290" max="12290" width="5.78181818181818" style="2" customWidth="1"/>
    <col min="12291" max="12292" width="21.7818181818182" style="2"/>
    <col min="12293" max="12313" width="11.7818181818182" style="2" customWidth="1"/>
    <col min="12314" max="12542" width="9.21818181818182" style="2" customWidth="1"/>
    <col min="12543" max="12543" width="5.78181818181818" style="2" customWidth="1"/>
    <col min="12544" max="12545" width="21.7818181818182" style="2"/>
    <col min="12546" max="12546" width="5.78181818181818" style="2" customWidth="1"/>
    <col min="12547" max="12548" width="21.7818181818182" style="2"/>
    <col min="12549" max="12569" width="11.7818181818182" style="2" customWidth="1"/>
    <col min="12570" max="12798" width="9.21818181818182" style="2" customWidth="1"/>
    <col min="12799" max="12799" width="5.78181818181818" style="2" customWidth="1"/>
    <col min="12800" max="12801" width="21.7818181818182" style="2"/>
    <col min="12802" max="12802" width="5.78181818181818" style="2" customWidth="1"/>
    <col min="12803" max="12804" width="21.7818181818182" style="2"/>
    <col min="12805" max="12825" width="11.7818181818182" style="2" customWidth="1"/>
    <col min="12826" max="13054" width="9.21818181818182" style="2" customWidth="1"/>
    <col min="13055" max="13055" width="5.78181818181818" style="2" customWidth="1"/>
    <col min="13056" max="13057" width="21.7818181818182" style="2"/>
    <col min="13058" max="13058" width="5.78181818181818" style="2" customWidth="1"/>
    <col min="13059" max="13060" width="21.7818181818182" style="2"/>
    <col min="13061" max="13081" width="11.7818181818182" style="2" customWidth="1"/>
    <col min="13082" max="13310" width="9.21818181818182" style="2" customWidth="1"/>
    <col min="13311" max="13311" width="5.78181818181818" style="2" customWidth="1"/>
    <col min="13312" max="13313" width="21.7818181818182" style="2"/>
    <col min="13314" max="13314" width="5.78181818181818" style="2" customWidth="1"/>
    <col min="13315" max="13316" width="21.7818181818182" style="2"/>
    <col min="13317" max="13337" width="11.7818181818182" style="2" customWidth="1"/>
    <col min="13338" max="13566" width="9.21818181818182" style="2" customWidth="1"/>
    <col min="13567" max="13567" width="5.78181818181818" style="2" customWidth="1"/>
    <col min="13568" max="13569" width="21.7818181818182" style="2"/>
    <col min="13570" max="13570" width="5.78181818181818" style="2" customWidth="1"/>
    <col min="13571" max="13572" width="21.7818181818182" style="2"/>
    <col min="13573" max="13593" width="11.7818181818182" style="2" customWidth="1"/>
    <col min="13594" max="13822" width="9.21818181818182" style="2" customWidth="1"/>
    <col min="13823" max="13823" width="5.78181818181818" style="2" customWidth="1"/>
    <col min="13824" max="13825" width="21.7818181818182" style="2"/>
    <col min="13826" max="13826" width="5.78181818181818" style="2" customWidth="1"/>
    <col min="13827" max="13828" width="21.7818181818182" style="2"/>
    <col min="13829" max="13849" width="11.7818181818182" style="2" customWidth="1"/>
    <col min="13850" max="14078" width="9.21818181818182" style="2" customWidth="1"/>
    <col min="14079" max="14079" width="5.78181818181818" style="2" customWidth="1"/>
    <col min="14080" max="14081" width="21.7818181818182" style="2"/>
    <col min="14082" max="14082" width="5.78181818181818" style="2" customWidth="1"/>
    <col min="14083" max="14084" width="21.7818181818182" style="2"/>
    <col min="14085" max="14105" width="11.7818181818182" style="2" customWidth="1"/>
    <col min="14106" max="14334" width="9.21818181818182" style="2" customWidth="1"/>
    <col min="14335" max="14335" width="5.78181818181818" style="2" customWidth="1"/>
    <col min="14336" max="14337" width="21.7818181818182" style="2"/>
    <col min="14338" max="14338" width="5.78181818181818" style="2" customWidth="1"/>
    <col min="14339" max="14340" width="21.7818181818182" style="2"/>
    <col min="14341" max="14361" width="11.7818181818182" style="2" customWidth="1"/>
    <col min="14362" max="14590" width="9.21818181818182" style="2" customWidth="1"/>
    <col min="14591" max="14591" width="5.78181818181818" style="2" customWidth="1"/>
    <col min="14592" max="14593" width="21.7818181818182" style="2"/>
    <col min="14594" max="14594" width="5.78181818181818" style="2" customWidth="1"/>
    <col min="14595" max="14596" width="21.7818181818182" style="2"/>
    <col min="14597" max="14617" width="11.7818181818182" style="2" customWidth="1"/>
    <col min="14618" max="14846" width="9.21818181818182" style="2" customWidth="1"/>
    <col min="14847" max="14847" width="5.78181818181818" style="2" customWidth="1"/>
    <col min="14848" max="14849" width="21.7818181818182" style="2"/>
    <col min="14850" max="14850" width="5.78181818181818" style="2" customWidth="1"/>
    <col min="14851" max="14852" width="21.7818181818182" style="2"/>
    <col min="14853" max="14873" width="11.7818181818182" style="2" customWidth="1"/>
    <col min="14874" max="15102" width="9.21818181818182" style="2" customWidth="1"/>
    <col min="15103" max="15103" width="5.78181818181818" style="2" customWidth="1"/>
    <col min="15104" max="15105" width="21.7818181818182" style="2"/>
    <col min="15106" max="15106" width="5.78181818181818" style="2" customWidth="1"/>
    <col min="15107" max="15108" width="21.7818181818182" style="2"/>
    <col min="15109" max="15129" width="11.7818181818182" style="2" customWidth="1"/>
    <col min="15130" max="15358" width="9.21818181818182" style="2" customWidth="1"/>
    <col min="15359" max="15359" width="5.78181818181818" style="2" customWidth="1"/>
    <col min="15360" max="15361" width="21.7818181818182" style="2"/>
    <col min="15362" max="15362" width="5.78181818181818" style="2" customWidth="1"/>
    <col min="15363" max="15364" width="21.7818181818182" style="2"/>
    <col min="15365" max="15385" width="11.7818181818182" style="2" customWidth="1"/>
    <col min="15386" max="15614" width="9.21818181818182" style="2" customWidth="1"/>
    <col min="15615" max="15615" width="5.78181818181818" style="2" customWidth="1"/>
    <col min="15616" max="15617" width="21.7818181818182" style="2"/>
    <col min="15618" max="15618" width="5.78181818181818" style="2" customWidth="1"/>
    <col min="15619" max="15620" width="21.7818181818182" style="2"/>
    <col min="15621" max="15641" width="11.7818181818182" style="2" customWidth="1"/>
    <col min="15642" max="15870" width="9.21818181818182" style="2" customWidth="1"/>
    <col min="15871" max="15871" width="5.78181818181818" style="2" customWidth="1"/>
    <col min="15872" max="15873" width="21.7818181818182" style="2"/>
    <col min="15874" max="15874" width="5.78181818181818" style="2" customWidth="1"/>
    <col min="15875" max="15876" width="21.7818181818182" style="2"/>
    <col min="15877" max="15897" width="11.7818181818182" style="2" customWidth="1"/>
    <col min="15898" max="16126" width="9.21818181818182" style="2" customWidth="1"/>
    <col min="16127" max="16127" width="5.78181818181818" style="2" customWidth="1"/>
    <col min="16128" max="16129" width="21.7818181818182" style="2"/>
    <col min="16130" max="16130" width="5.78181818181818" style="2" customWidth="1"/>
    <col min="16131" max="16132" width="21.7818181818182" style="2"/>
    <col min="16133" max="16153" width="11.7818181818182" style="2" customWidth="1"/>
    <col min="16154" max="16382" width="9.21818181818182" style="2" customWidth="1"/>
    <col min="16383" max="16383" width="5.78181818181818" style="2" customWidth="1"/>
    <col min="16384" max="16384" width="21.7818181818182" style="2"/>
  </cols>
  <sheetData>
    <row r="1" spans="1:1">
      <c r="A1" s="46" t="s">
        <v>0</v>
      </c>
    </row>
    <row r="3" spans="1: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36" t="str">
        <f>'[1]1_BPS'!$E$5</f>
        <v>KABUPATEN/KOTA</v>
      </c>
      <c r="M4" s="3" t="str">
        <f>'[1]1_BPS'!$F$5</f>
        <v>LOMBOK TIMUR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36" t="str">
        <f>'[1]1_BPS'!$E$6</f>
        <v>TAHUN</v>
      </c>
      <c r="M5" s="3">
        <f>'[1]1_BPS'!$F$6</f>
        <v>2023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>
      <c r="A6" s="5"/>
      <c r="B6" s="5"/>
      <c r="C6" s="5"/>
      <c r="D6" s="5"/>
      <c r="E6" s="5"/>
      <c r="F6" s="5"/>
      <c r="G6" s="5"/>
      <c r="H6" s="4" t="s">
        <v>2</v>
      </c>
      <c r="I6" s="4"/>
      <c r="J6" s="4"/>
      <c r="K6" s="4"/>
      <c r="L6" s="4"/>
      <c r="M6" s="4"/>
      <c r="N6" s="4"/>
      <c r="O6" s="4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>
      <c r="A7" s="5"/>
      <c r="B7" s="5"/>
      <c r="C7" s="5"/>
      <c r="D7" s="5"/>
      <c r="E7" s="5"/>
      <c r="F7" s="5"/>
      <c r="G7" s="5"/>
      <c r="H7" s="4" t="s">
        <v>3</v>
      </c>
      <c r="I7" s="4"/>
      <c r="J7" s="4"/>
      <c r="K7" s="4"/>
      <c r="L7" s="4"/>
      <c r="M7" s="4"/>
      <c r="N7" s="4"/>
      <c r="O7" s="4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>
      <c r="A8" s="5"/>
      <c r="B8" s="5"/>
      <c r="C8" s="5"/>
      <c r="D8" s="5"/>
      <c r="E8" s="5"/>
      <c r="F8" s="5"/>
      <c r="G8" s="5"/>
      <c r="H8" s="4" t="s">
        <v>4</v>
      </c>
      <c r="I8" s="4"/>
      <c r="J8" s="4"/>
      <c r="K8" s="4"/>
      <c r="L8" s="4"/>
      <c r="M8" s="4"/>
      <c r="N8" s="4"/>
      <c r="O8" s="4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36"/>
      <c r="M9" s="3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6.25" spans="14:16">
      <c r="N10" s="37"/>
      <c r="O10" s="37"/>
      <c r="P10" s="37"/>
    </row>
    <row r="11" ht="19.5" customHeight="1" spans="1:25">
      <c r="A11" s="6" t="s">
        <v>5</v>
      </c>
      <c r="B11" s="6" t="s">
        <v>6</v>
      </c>
      <c r="C11" s="7" t="s">
        <v>7</v>
      </c>
      <c r="D11" s="6" t="s">
        <v>8</v>
      </c>
      <c r="E11" s="8" t="s">
        <v>9</v>
      </c>
      <c r="F11" s="9"/>
      <c r="G11" s="9"/>
      <c r="H11" s="9"/>
      <c r="I11" s="9"/>
      <c r="J11" s="9"/>
      <c r="K11" s="9"/>
      <c r="L11" s="9"/>
      <c r="M11" s="9"/>
      <c r="N11" s="15" t="s">
        <v>10</v>
      </c>
      <c r="O11" s="15"/>
      <c r="P11" s="15"/>
      <c r="Q11" s="42" t="s">
        <v>11</v>
      </c>
      <c r="R11" s="43"/>
      <c r="S11" s="43"/>
      <c r="T11" s="43"/>
      <c r="U11" s="43"/>
      <c r="V11" s="43"/>
      <c r="W11" s="43"/>
      <c r="X11" s="43"/>
      <c r="Y11" s="45"/>
    </row>
    <row r="12" ht="46.5" customHeight="1" spans="1:25">
      <c r="A12" s="10"/>
      <c r="B12" s="10"/>
      <c r="C12" s="11"/>
      <c r="D12" s="10"/>
      <c r="E12" s="12" t="s">
        <v>12</v>
      </c>
      <c r="F12" s="12"/>
      <c r="G12" s="12"/>
      <c r="H12" s="12" t="s">
        <v>13</v>
      </c>
      <c r="I12" s="12"/>
      <c r="J12" s="12"/>
      <c r="K12" s="12" t="s">
        <v>14</v>
      </c>
      <c r="L12" s="12"/>
      <c r="M12" s="38"/>
      <c r="N12" s="12"/>
      <c r="O12" s="12"/>
      <c r="P12" s="12"/>
      <c r="Q12" s="12" t="s">
        <v>15</v>
      </c>
      <c r="R12" s="12"/>
      <c r="S12" s="12"/>
      <c r="T12" s="12" t="s">
        <v>16</v>
      </c>
      <c r="U12" s="12"/>
      <c r="V12" s="12"/>
      <c r="W12" s="12" t="s">
        <v>17</v>
      </c>
      <c r="X12" s="12"/>
      <c r="Y12" s="12"/>
    </row>
    <row r="13" ht="61.95" customHeight="1" spans="1:25">
      <c r="A13" s="13"/>
      <c r="B13" s="13"/>
      <c r="C13" s="14"/>
      <c r="D13" s="13"/>
      <c r="E13" s="15" t="s">
        <v>18</v>
      </c>
      <c r="F13" s="12" t="s">
        <v>19</v>
      </c>
      <c r="G13" s="12" t="s">
        <v>20</v>
      </c>
      <c r="H13" s="15" t="s">
        <v>18</v>
      </c>
      <c r="I13" s="12" t="s">
        <v>19</v>
      </c>
      <c r="J13" s="12" t="s">
        <v>20</v>
      </c>
      <c r="K13" s="15" t="s">
        <v>18</v>
      </c>
      <c r="L13" s="12" t="s">
        <v>19</v>
      </c>
      <c r="M13" s="12" t="s">
        <v>20</v>
      </c>
      <c r="N13" s="15" t="s">
        <v>21</v>
      </c>
      <c r="O13" s="12" t="s">
        <v>19</v>
      </c>
      <c r="P13" s="12" t="s">
        <v>20</v>
      </c>
      <c r="Q13" s="13" t="s">
        <v>21</v>
      </c>
      <c r="R13" s="12" t="s">
        <v>19</v>
      </c>
      <c r="S13" s="12" t="s">
        <v>20</v>
      </c>
      <c r="T13" s="13" t="s">
        <v>21</v>
      </c>
      <c r="U13" s="12" t="s">
        <v>19</v>
      </c>
      <c r="V13" s="12" t="s">
        <v>20</v>
      </c>
      <c r="W13" s="13" t="s">
        <v>21</v>
      </c>
      <c r="X13" s="12" t="s">
        <v>19</v>
      </c>
      <c r="Y13" s="12" t="s">
        <v>20</v>
      </c>
    </row>
    <row r="14" s="1" customFormat="1" ht="18" customHeight="1" spans="1:25">
      <c r="A14" s="16">
        <v>1</v>
      </c>
      <c r="B14" s="16">
        <v>2</v>
      </c>
      <c r="C14" s="16">
        <v>3</v>
      </c>
      <c r="D14" s="16">
        <v>4</v>
      </c>
      <c r="E14" s="16">
        <v>5</v>
      </c>
      <c r="F14" s="16">
        <v>6</v>
      </c>
      <c r="G14" s="16">
        <v>7</v>
      </c>
      <c r="H14" s="16">
        <v>8</v>
      </c>
      <c r="I14" s="16">
        <v>9</v>
      </c>
      <c r="J14" s="16">
        <v>10</v>
      </c>
      <c r="K14" s="16">
        <v>11</v>
      </c>
      <c r="L14" s="16">
        <v>12</v>
      </c>
      <c r="M14" s="16">
        <v>13</v>
      </c>
      <c r="N14" s="16">
        <v>14</v>
      </c>
      <c r="O14" s="16">
        <v>15</v>
      </c>
      <c r="P14" s="16">
        <v>16</v>
      </c>
      <c r="Q14" s="16">
        <v>17</v>
      </c>
      <c r="R14" s="16">
        <v>18</v>
      </c>
      <c r="S14" s="16">
        <v>19</v>
      </c>
      <c r="T14" s="16">
        <v>20</v>
      </c>
      <c r="U14" s="16">
        <v>21</v>
      </c>
      <c r="V14" s="16">
        <v>22</v>
      </c>
      <c r="W14" s="16">
        <v>23</v>
      </c>
      <c r="X14" s="16">
        <v>24</v>
      </c>
      <c r="Y14" s="16">
        <v>25</v>
      </c>
    </row>
    <row r="15" ht="17.1" customHeight="1" spans="1:25">
      <c r="A15" s="17">
        <v>1</v>
      </c>
      <c r="B15" s="18" t="str">
        <f>'[1]9_FARMASI'!B9</f>
        <v>KERUAK</v>
      </c>
      <c r="C15" s="19">
        <v>5203010</v>
      </c>
      <c r="D15" s="18" t="str">
        <f>'[1]9_FARMASI'!C9</f>
        <v>Keruak</v>
      </c>
      <c r="E15" s="20">
        <v>1174</v>
      </c>
      <c r="F15" s="20">
        <v>1174</v>
      </c>
      <c r="G15" s="21">
        <f t="shared" ref="G15:G49" si="0">F15/E15*100</f>
        <v>100</v>
      </c>
      <c r="H15" s="20">
        <v>1150</v>
      </c>
      <c r="I15" s="20">
        <v>1085</v>
      </c>
      <c r="J15" s="21">
        <f t="shared" ref="J15:J49" si="1">I15/H15*100</f>
        <v>94.3478260869565</v>
      </c>
      <c r="K15" s="20">
        <v>987</v>
      </c>
      <c r="L15" s="20">
        <v>987</v>
      </c>
      <c r="M15" s="21">
        <f t="shared" ref="M15:M49" si="2">L15/K15*100</f>
        <v>100</v>
      </c>
      <c r="N15" s="39">
        <v>9019</v>
      </c>
      <c r="O15" s="39">
        <v>9128</v>
      </c>
      <c r="P15" s="21">
        <f t="shared" ref="P15:P49" si="3">O15/N15*100</f>
        <v>101.208559707285</v>
      </c>
      <c r="Q15" s="20">
        <v>38</v>
      </c>
      <c r="R15" s="20">
        <v>38</v>
      </c>
      <c r="S15" s="21">
        <f t="shared" ref="S15:S49" si="4">R15/Q15*100</f>
        <v>100</v>
      </c>
      <c r="T15" s="20">
        <v>20</v>
      </c>
      <c r="U15" s="20">
        <v>20</v>
      </c>
      <c r="V15" s="21">
        <f t="shared" ref="V15:V49" si="5">U15/T15*100</f>
        <v>100</v>
      </c>
      <c r="W15" s="20">
        <v>11</v>
      </c>
      <c r="X15" s="20">
        <v>11</v>
      </c>
      <c r="Y15" s="21">
        <f t="shared" ref="Y15:Y49" si="6">X15/W15*100</f>
        <v>100</v>
      </c>
    </row>
    <row r="16" ht="17.1" customHeight="1" spans="1:25">
      <c r="A16" s="22">
        <v>2</v>
      </c>
      <c r="B16" s="18" t="str">
        <f>'[1]9_FARMASI'!B10</f>
        <v>JEROWARU</v>
      </c>
      <c r="C16" s="19">
        <v>5203011</v>
      </c>
      <c r="D16" s="18" t="str">
        <f>'[1]9_FARMASI'!C10</f>
        <v>Sukaraja</v>
      </c>
      <c r="E16" s="20">
        <v>392</v>
      </c>
      <c r="F16" s="20">
        <v>392</v>
      </c>
      <c r="G16" s="21">
        <f t="shared" si="0"/>
        <v>100</v>
      </c>
      <c r="H16" s="20">
        <v>313</v>
      </c>
      <c r="I16" s="20">
        <v>313</v>
      </c>
      <c r="J16" s="21">
        <f t="shared" si="1"/>
        <v>100</v>
      </c>
      <c r="K16" s="20">
        <v>165</v>
      </c>
      <c r="L16" s="20">
        <v>165</v>
      </c>
      <c r="M16" s="21">
        <f t="shared" si="2"/>
        <v>100</v>
      </c>
      <c r="N16" s="39">
        <v>3207</v>
      </c>
      <c r="O16" s="39">
        <v>3252</v>
      </c>
      <c r="P16" s="21">
        <f t="shared" si="3"/>
        <v>101.403180542563</v>
      </c>
      <c r="Q16" s="20">
        <v>20</v>
      </c>
      <c r="R16" s="20">
        <v>20</v>
      </c>
      <c r="S16" s="21">
        <f t="shared" si="4"/>
        <v>100</v>
      </c>
      <c r="T16" s="20">
        <v>9</v>
      </c>
      <c r="U16" s="20">
        <v>9</v>
      </c>
      <c r="V16" s="21">
        <f t="shared" si="5"/>
        <v>100</v>
      </c>
      <c r="W16" s="20">
        <v>4</v>
      </c>
      <c r="X16" s="20">
        <v>4</v>
      </c>
      <c r="Y16" s="21">
        <f t="shared" si="6"/>
        <v>100</v>
      </c>
    </row>
    <row r="17" ht="17.1" customHeight="1" spans="1:25">
      <c r="A17" s="22">
        <v>3</v>
      </c>
      <c r="B17" s="18">
        <f>'[1]9_FARMASI'!B11</f>
        <v>0</v>
      </c>
      <c r="C17" s="23"/>
      <c r="D17" s="18" t="str">
        <f>'[1]9_FARMASI'!C11</f>
        <v>Jerowaru</v>
      </c>
      <c r="E17" s="20">
        <v>970</v>
      </c>
      <c r="F17" s="20">
        <v>970</v>
      </c>
      <c r="G17" s="21">
        <f t="shared" si="0"/>
        <v>100</v>
      </c>
      <c r="H17" s="20">
        <v>714</v>
      </c>
      <c r="I17" s="20">
        <v>688</v>
      </c>
      <c r="J17" s="21">
        <f t="shared" si="1"/>
        <v>96.3585434173669</v>
      </c>
      <c r="K17" s="20">
        <v>351</v>
      </c>
      <c r="L17" s="20">
        <v>351</v>
      </c>
      <c r="M17" s="21">
        <f t="shared" si="2"/>
        <v>100</v>
      </c>
      <c r="N17" s="39">
        <v>7104</v>
      </c>
      <c r="O17" s="39">
        <v>7108</v>
      </c>
      <c r="P17" s="21">
        <f t="shared" si="3"/>
        <v>100.056306306306</v>
      </c>
      <c r="Q17" s="20">
        <v>40</v>
      </c>
      <c r="R17" s="20">
        <v>40</v>
      </c>
      <c r="S17" s="21">
        <f t="shared" si="4"/>
        <v>100</v>
      </c>
      <c r="T17" s="20">
        <v>18</v>
      </c>
      <c r="U17" s="20">
        <v>18</v>
      </c>
      <c r="V17" s="21">
        <f t="shared" si="5"/>
        <v>100</v>
      </c>
      <c r="W17" s="20">
        <v>7</v>
      </c>
      <c r="X17" s="20">
        <v>7</v>
      </c>
      <c r="Y17" s="21">
        <f t="shared" si="6"/>
        <v>100</v>
      </c>
    </row>
    <row r="18" ht="17.1" customHeight="1" spans="1:25">
      <c r="A18" s="22">
        <v>4</v>
      </c>
      <c r="B18" s="18" t="str">
        <f>'[1]9_FARMASI'!B12</f>
        <v>SAKRA</v>
      </c>
      <c r="C18" s="19">
        <v>5203020</v>
      </c>
      <c r="D18" s="18" t="str">
        <f>'[1]9_FARMASI'!C12</f>
        <v>Sakra</v>
      </c>
      <c r="E18" s="20">
        <v>1257</v>
      </c>
      <c r="F18" s="20">
        <v>1257</v>
      </c>
      <c r="G18" s="21">
        <f t="shared" si="0"/>
        <v>100</v>
      </c>
      <c r="H18" s="20">
        <v>936</v>
      </c>
      <c r="I18" s="20">
        <v>936</v>
      </c>
      <c r="J18" s="21">
        <f t="shared" si="1"/>
        <v>100</v>
      </c>
      <c r="K18" s="20">
        <v>2137</v>
      </c>
      <c r="L18" s="20">
        <v>2137</v>
      </c>
      <c r="M18" s="21">
        <f t="shared" si="2"/>
        <v>100</v>
      </c>
      <c r="N18" s="39">
        <v>9643</v>
      </c>
      <c r="O18" s="39">
        <v>9642</v>
      </c>
      <c r="P18" s="21">
        <f t="shared" si="3"/>
        <v>99.9896297832625</v>
      </c>
      <c r="Q18" s="20">
        <v>42</v>
      </c>
      <c r="R18" s="20">
        <v>42</v>
      </c>
      <c r="S18" s="21">
        <f t="shared" si="4"/>
        <v>100</v>
      </c>
      <c r="T18" s="20">
        <v>14</v>
      </c>
      <c r="U18" s="20">
        <v>14</v>
      </c>
      <c r="V18" s="21">
        <f t="shared" si="5"/>
        <v>100</v>
      </c>
      <c r="W18" s="20">
        <v>16</v>
      </c>
      <c r="X18" s="20">
        <v>16</v>
      </c>
      <c r="Y18" s="21">
        <f t="shared" si="6"/>
        <v>100</v>
      </c>
    </row>
    <row r="19" ht="17.1" customHeight="1" spans="1:25">
      <c r="A19" s="22">
        <v>5</v>
      </c>
      <c r="B19" s="18" t="str">
        <f>'[1]9_FARMASI'!B13</f>
        <v>SAKRA BARAT</v>
      </c>
      <c r="C19" s="19">
        <v>5203021</v>
      </c>
      <c r="D19" s="18" t="str">
        <f>'[1]9_FARMASI'!C13</f>
        <v>Rensing</v>
      </c>
      <c r="E19" s="20">
        <v>1258</v>
      </c>
      <c r="F19" s="20">
        <v>1258</v>
      </c>
      <c r="G19" s="21">
        <f t="shared" si="0"/>
        <v>100</v>
      </c>
      <c r="H19" s="20">
        <v>1209</v>
      </c>
      <c r="I19" s="20">
        <v>1209</v>
      </c>
      <c r="J19" s="21">
        <f t="shared" si="1"/>
        <v>100</v>
      </c>
      <c r="K19" s="20">
        <v>624</v>
      </c>
      <c r="L19" s="20">
        <v>520</v>
      </c>
      <c r="M19" s="21">
        <f t="shared" si="2"/>
        <v>83.3333333333333</v>
      </c>
      <c r="N19" s="39">
        <v>8626</v>
      </c>
      <c r="O19" s="39">
        <v>8546</v>
      </c>
      <c r="P19" s="21">
        <f t="shared" si="3"/>
        <v>99.0725712960816</v>
      </c>
      <c r="Q19" s="20">
        <v>46</v>
      </c>
      <c r="R19" s="20">
        <v>46</v>
      </c>
      <c r="S19" s="21">
        <f t="shared" si="4"/>
        <v>100</v>
      </c>
      <c r="T19" s="44">
        <v>24</v>
      </c>
      <c r="U19" s="20">
        <v>20</v>
      </c>
      <c r="V19" s="21">
        <f t="shared" si="5"/>
        <v>83.3333333333333</v>
      </c>
      <c r="W19" s="20">
        <v>15</v>
      </c>
      <c r="X19" s="20">
        <v>12</v>
      </c>
      <c r="Y19" s="21">
        <f t="shared" si="6"/>
        <v>80</v>
      </c>
    </row>
    <row r="20" ht="17.1" customHeight="1" spans="1:25">
      <c r="A20" s="22">
        <v>6</v>
      </c>
      <c r="B20" s="18" t="str">
        <f>'[1]9_FARMASI'!B14</f>
        <v>SAKRA TIMUR</v>
      </c>
      <c r="C20" s="19">
        <v>5203022</v>
      </c>
      <c r="D20" s="18" t="str">
        <f>'[1]9_FARMASI'!C14</f>
        <v>Lepak</v>
      </c>
      <c r="E20" s="20">
        <v>1024</v>
      </c>
      <c r="F20" s="20">
        <v>1024</v>
      </c>
      <c r="G20" s="21">
        <f t="shared" si="0"/>
        <v>100</v>
      </c>
      <c r="H20" s="20">
        <v>780</v>
      </c>
      <c r="I20" s="20">
        <v>780</v>
      </c>
      <c r="J20" s="21">
        <f t="shared" si="1"/>
        <v>100</v>
      </c>
      <c r="K20" s="20">
        <v>398</v>
      </c>
      <c r="L20" s="20">
        <v>397</v>
      </c>
      <c r="M20" s="21">
        <f t="shared" si="2"/>
        <v>99.748743718593</v>
      </c>
      <c r="N20" s="39">
        <v>7478</v>
      </c>
      <c r="O20" s="39">
        <v>2687</v>
      </c>
      <c r="P20" s="21">
        <f t="shared" si="3"/>
        <v>35.9320673976999</v>
      </c>
      <c r="Q20" s="20">
        <v>40</v>
      </c>
      <c r="R20" s="20">
        <v>40</v>
      </c>
      <c r="S20" s="21">
        <f t="shared" si="4"/>
        <v>100</v>
      </c>
      <c r="T20" s="20">
        <v>18</v>
      </c>
      <c r="U20" s="20">
        <v>18</v>
      </c>
      <c r="V20" s="21">
        <f t="shared" si="5"/>
        <v>100</v>
      </c>
      <c r="W20" s="20">
        <v>11</v>
      </c>
      <c r="X20" s="20">
        <v>11</v>
      </c>
      <c r="Y20" s="21">
        <f t="shared" si="6"/>
        <v>100</v>
      </c>
    </row>
    <row r="21" ht="17.1" customHeight="1" spans="1:25">
      <c r="A21" s="22">
        <v>7</v>
      </c>
      <c r="B21" s="18" t="str">
        <f>'[1]9_FARMASI'!B15</f>
        <v>TERARA</v>
      </c>
      <c r="C21" s="19">
        <v>5203030</v>
      </c>
      <c r="D21" s="18" t="str">
        <f>'[1]9_FARMASI'!C15</f>
        <v>Terara</v>
      </c>
      <c r="E21" s="20">
        <v>781</v>
      </c>
      <c r="F21" s="20">
        <v>781</v>
      </c>
      <c r="G21" s="21">
        <f t="shared" si="0"/>
        <v>100</v>
      </c>
      <c r="H21" s="20">
        <v>779</v>
      </c>
      <c r="I21" s="20">
        <v>779</v>
      </c>
      <c r="J21" s="21">
        <f t="shared" si="1"/>
        <v>100</v>
      </c>
      <c r="K21" s="20">
        <v>688</v>
      </c>
      <c r="L21" s="20">
        <v>688</v>
      </c>
      <c r="M21" s="21">
        <f t="shared" si="2"/>
        <v>100</v>
      </c>
      <c r="N21" s="39">
        <v>6209</v>
      </c>
      <c r="O21" s="39">
        <v>6088</v>
      </c>
      <c r="P21" s="21">
        <f t="shared" si="3"/>
        <v>98.0512159768079</v>
      </c>
      <c r="Q21" s="20">
        <v>30</v>
      </c>
      <c r="R21" s="20">
        <v>30</v>
      </c>
      <c r="S21" s="21">
        <f t="shared" si="4"/>
        <v>100</v>
      </c>
      <c r="T21" s="20">
        <v>16</v>
      </c>
      <c r="U21" s="20">
        <v>16</v>
      </c>
      <c r="V21" s="21">
        <f t="shared" si="5"/>
        <v>100</v>
      </c>
      <c r="W21" s="20">
        <v>11</v>
      </c>
      <c r="X21" s="20">
        <v>11</v>
      </c>
      <c r="Y21" s="21">
        <f t="shared" si="6"/>
        <v>100</v>
      </c>
    </row>
    <row r="22" ht="17.1" customHeight="1" spans="1:25">
      <c r="A22" s="22">
        <v>8</v>
      </c>
      <c r="B22" s="18">
        <f>'[1]9_FARMASI'!B16</f>
        <v>0</v>
      </c>
      <c r="C22" s="23"/>
      <c r="D22" s="18" t="str">
        <f>'[1]9_FARMASI'!C16</f>
        <v>Rarang</v>
      </c>
      <c r="E22" s="20">
        <v>785</v>
      </c>
      <c r="F22" s="20">
        <v>785</v>
      </c>
      <c r="G22" s="21">
        <f t="shared" si="0"/>
        <v>100</v>
      </c>
      <c r="H22" s="20">
        <v>672</v>
      </c>
      <c r="I22" s="20">
        <v>670</v>
      </c>
      <c r="J22" s="21">
        <f t="shared" si="1"/>
        <v>99.7023809523809</v>
      </c>
      <c r="K22" s="20">
        <v>399</v>
      </c>
      <c r="L22" s="20">
        <v>399</v>
      </c>
      <c r="M22" s="21">
        <f t="shared" si="2"/>
        <v>100</v>
      </c>
      <c r="N22" s="39">
        <v>5429</v>
      </c>
      <c r="O22" s="39">
        <v>5379</v>
      </c>
      <c r="P22" s="21">
        <f t="shared" si="3"/>
        <v>99.0790200773623</v>
      </c>
      <c r="Q22" s="20">
        <v>27</v>
      </c>
      <c r="R22" s="20">
        <v>27</v>
      </c>
      <c r="S22" s="21">
        <f t="shared" si="4"/>
        <v>100</v>
      </c>
      <c r="T22" s="20">
        <v>20</v>
      </c>
      <c r="U22" s="20">
        <v>20</v>
      </c>
      <c r="V22" s="21">
        <f t="shared" si="5"/>
        <v>100</v>
      </c>
      <c r="W22" s="20">
        <v>14</v>
      </c>
      <c r="X22" s="20">
        <v>14</v>
      </c>
      <c r="Y22" s="21">
        <f t="shared" si="6"/>
        <v>100</v>
      </c>
    </row>
    <row r="23" ht="17.1" customHeight="1" spans="1:25">
      <c r="A23" s="22">
        <v>9</v>
      </c>
      <c r="B23" s="18" t="str">
        <f>'[1]9_FARMASI'!B17</f>
        <v>MONTONG GADING</v>
      </c>
      <c r="C23" s="19">
        <v>5203031</v>
      </c>
      <c r="D23" s="18" t="str">
        <f>'[1]9_FARMASI'!C17</f>
        <v>Montong betok</v>
      </c>
      <c r="E23" s="20">
        <v>931</v>
      </c>
      <c r="F23" s="20">
        <v>931</v>
      </c>
      <c r="G23" s="21">
        <f t="shared" si="0"/>
        <v>100</v>
      </c>
      <c r="H23" s="20">
        <v>615</v>
      </c>
      <c r="I23" s="20">
        <v>615</v>
      </c>
      <c r="J23" s="21">
        <f t="shared" si="1"/>
        <v>100</v>
      </c>
      <c r="K23" s="20">
        <v>589</v>
      </c>
      <c r="L23" s="20">
        <v>589</v>
      </c>
      <c r="M23" s="21">
        <f t="shared" si="2"/>
        <v>100</v>
      </c>
      <c r="N23" s="39">
        <v>7116</v>
      </c>
      <c r="O23" s="39">
        <v>7131</v>
      </c>
      <c r="P23" s="21">
        <f t="shared" si="3"/>
        <v>100.210792580101</v>
      </c>
      <c r="Q23" s="20">
        <v>40</v>
      </c>
      <c r="R23" s="20">
        <v>40</v>
      </c>
      <c r="S23" s="21">
        <f t="shared" si="4"/>
        <v>100</v>
      </c>
      <c r="T23" s="20">
        <v>17</v>
      </c>
      <c r="U23" s="20">
        <v>17</v>
      </c>
      <c r="V23" s="21">
        <f t="shared" si="5"/>
        <v>100</v>
      </c>
      <c r="W23" s="20">
        <v>17</v>
      </c>
      <c r="X23" s="20">
        <v>17</v>
      </c>
      <c r="Y23" s="21">
        <f t="shared" si="6"/>
        <v>100</v>
      </c>
    </row>
    <row r="24" ht="17.1" customHeight="1" spans="1:25">
      <c r="A24" s="22">
        <v>10</v>
      </c>
      <c r="B24" s="18" t="str">
        <f>'[1]9_FARMASI'!B18</f>
        <v>SIKUR</v>
      </c>
      <c r="C24" s="19">
        <v>5203040</v>
      </c>
      <c r="D24" s="18" t="str">
        <f>'[1]9_FARMASI'!C18</f>
        <v>Sikur</v>
      </c>
      <c r="E24" s="20">
        <v>774</v>
      </c>
      <c r="F24" s="20">
        <v>774</v>
      </c>
      <c r="G24" s="21">
        <f t="shared" si="0"/>
        <v>100</v>
      </c>
      <c r="H24" s="20">
        <v>659</v>
      </c>
      <c r="I24" s="20">
        <v>659</v>
      </c>
      <c r="J24" s="21">
        <f t="shared" si="1"/>
        <v>100</v>
      </c>
      <c r="K24" s="20">
        <v>615</v>
      </c>
      <c r="L24" s="20">
        <v>611</v>
      </c>
      <c r="M24" s="21">
        <f t="shared" si="2"/>
        <v>99.349593495935</v>
      </c>
      <c r="N24" s="39">
        <v>5542</v>
      </c>
      <c r="O24" s="39">
        <v>5507</v>
      </c>
      <c r="P24" s="21">
        <f t="shared" si="3"/>
        <v>99.3684590400577</v>
      </c>
      <c r="Q24" s="20">
        <v>26</v>
      </c>
      <c r="R24" s="20">
        <v>26</v>
      </c>
      <c r="S24" s="21">
        <f t="shared" si="4"/>
        <v>100</v>
      </c>
      <c r="T24" s="20">
        <v>12</v>
      </c>
      <c r="U24" s="20">
        <v>12</v>
      </c>
      <c r="V24" s="21">
        <f t="shared" si="5"/>
        <v>100</v>
      </c>
      <c r="W24" s="20">
        <v>7</v>
      </c>
      <c r="X24" s="20">
        <v>7</v>
      </c>
      <c r="Y24" s="21">
        <f t="shared" si="6"/>
        <v>100</v>
      </c>
    </row>
    <row r="25" ht="17.1" customHeight="1" spans="1:25">
      <c r="A25" s="22">
        <v>11</v>
      </c>
      <c r="B25" s="18">
        <f>'[1]9_FARMASI'!B19</f>
        <v>0</v>
      </c>
      <c r="C25" s="23"/>
      <c r="D25" s="18" t="str">
        <f>'[1]9_FARMASI'!C19</f>
        <v>Kotaraja</v>
      </c>
      <c r="E25" s="20">
        <v>927</v>
      </c>
      <c r="F25" s="20">
        <v>927</v>
      </c>
      <c r="G25" s="21">
        <f t="shared" si="0"/>
        <v>100</v>
      </c>
      <c r="H25" s="20">
        <v>693</v>
      </c>
      <c r="I25" s="20">
        <v>693</v>
      </c>
      <c r="J25" s="21">
        <f t="shared" si="1"/>
        <v>100</v>
      </c>
      <c r="K25" s="20">
        <v>573</v>
      </c>
      <c r="L25" s="20">
        <v>570</v>
      </c>
      <c r="M25" s="21">
        <f t="shared" si="2"/>
        <v>99.4764397905759</v>
      </c>
      <c r="N25" s="39">
        <v>6200</v>
      </c>
      <c r="O25" s="39">
        <v>6163</v>
      </c>
      <c r="P25" s="21">
        <f t="shared" si="3"/>
        <v>99.4032258064516</v>
      </c>
      <c r="Q25" s="20">
        <v>30</v>
      </c>
      <c r="R25" s="20">
        <v>30</v>
      </c>
      <c r="S25" s="21">
        <f t="shared" si="4"/>
        <v>100</v>
      </c>
      <c r="T25" s="20">
        <v>14</v>
      </c>
      <c r="U25" s="20">
        <v>14</v>
      </c>
      <c r="V25" s="21">
        <f t="shared" si="5"/>
        <v>100</v>
      </c>
      <c r="W25" s="20">
        <v>9</v>
      </c>
      <c r="X25" s="20">
        <v>9</v>
      </c>
      <c r="Y25" s="21">
        <f t="shared" si="6"/>
        <v>100</v>
      </c>
    </row>
    <row r="26" ht="17.1" customHeight="1" spans="1:25">
      <c r="A26" s="22">
        <v>12</v>
      </c>
      <c r="B26" s="18" t="str">
        <f>'[1]9_FARMASI'!B20</f>
        <v>MASBAGIK</v>
      </c>
      <c r="C26" s="19">
        <v>5203050</v>
      </c>
      <c r="D26" s="18" t="str">
        <f>'[1]9_FARMASI'!C20</f>
        <v>Masbagik</v>
      </c>
      <c r="E26" s="20">
        <v>416</v>
      </c>
      <c r="F26" s="20">
        <v>416</v>
      </c>
      <c r="G26" s="21">
        <f t="shared" si="0"/>
        <v>100</v>
      </c>
      <c r="H26" s="20">
        <v>540</v>
      </c>
      <c r="I26" s="20">
        <v>540</v>
      </c>
      <c r="J26" s="21">
        <f t="shared" si="1"/>
        <v>100</v>
      </c>
      <c r="K26" s="20">
        <v>686</v>
      </c>
      <c r="L26" s="20">
        <v>686</v>
      </c>
      <c r="M26" s="21">
        <f t="shared" si="2"/>
        <v>100</v>
      </c>
      <c r="N26" s="39">
        <v>4981</v>
      </c>
      <c r="O26" s="39">
        <v>4983</v>
      </c>
      <c r="P26" s="21">
        <f t="shared" si="3"/>
        <v>100.040152579803</v>
      </c>
      <c r="Q26" s="20">
        <v>17</v>
      </c>
      <c r="R26" s="20">
        <v>17</v>
      </c>
      <c r="S26" s="21">
        <f t="shared" si="4"/>
        <v>100</v>
      </c>
      <c r="T26" s="20">
        <v>8</v>
      </c>
      <c r="U26" s="20">
        <v>8</v>
      </c>
      <c r="V26" s="21">
        <f t="shared" si="5"/>
        <v>100</v>
      </c>
      <c r="W26" s="20">
        <v>7</v>
      </c>
      <c r="X26" s="20">
        <v>7</v>
      </c>
      <c r="Y26" s="21">
        <f t="shared" si="6"/>
        <v>100</v>
      </c>
    </row>
    <row r="27" ht="17.1" customHeight="1" spans="1:25">
      <c r="A27" s="22">
        <v>13</v>
      </c>
      <c r="B27" s="18">
        <f>'[1]9_FARMASI'!B21</f>
        <v>0</v>
      </c>
      <c r="C27" s="23"/>
      <c r="D27" s="18" t="str">
        <f>'[1]9_FARMASI'!C21</f>
        <v>Ld. nangka</v>
      </c>
      <c r="E27" s="20">
        <v>975</v>
      </c>
      <c r="F27" s="20">
        <v>975</v>
      </c>
      <c r="G27" s="21">
        <f t="shared" si="0"/>
        <v>100</v>
      </c>
      <c r="H27" s="20">
        <v>1072</v>
      </c>
      <c r="I27" s="20">
        <v>1072</v>
      </c>
      <c r="J27" s="21">
        <f t="shared" si="1"/>
        <v>100</v>
      </c>
      <c r="K27" s="20">
        <v>486</v>
      </c>
      <c r="L27" s="20">
        <v>486</v>
      </c>
      <c r="M27" s="21">
        <f t="shared" si="2"/>
        <v>100</v>
      </c>
      <c r="N27" s="39">
        <v>7460</v>
      </c>
      <c r="O27" s="39">
        <v>7477</v>
      </c>
      <c r="P27" s="21">
        <f t="shared" si="3"/>
        <v>100.227882037534</v>
      </c>
      <c r="Q27" s="20">
        <v>32</v>
      </c>
      <c r="R27" s="20">
        <v>32</v>
      </c>
      <c r="S27" s="21">
        <f t="shared" si="4"/>
        <v>100</v>
      </c>
      <c r="T27" s="20">
        <v>16</v>
      </c>
      <c r="U27" s="20">
        <v>16</v>
      </c>
      <c r="V27" s="21">
        <f t="shared" si="5"/>
        <v>100</v>
      </c>
      <c r="W27" s="20">
        <v>11</v>
      </c>
      <c r="X27" s="20">
        <v>11</v>
      </c>
      <c r="Y27" s="21">
        <f t="shared" si="6"/>
        <v>100</v>
      </c>
    </row>
    <row r="28" ht="17.1" customHeight="1" spans="1:25">
      <c r="A28" s="22">
        <v>14</v>
      </c>
      <c r="B28" s="18">
        <f>'[1]9_FARMASI'!B22</f>
        <v>0</v>
      </c>
      <c r="C28" s="23"/>
      <c r="D28" s="18" t="str">
        <f>'[1]9_FARMASI'!C22</f>
        <v>Masbagik baru</v>
      </c>
      <c r="E28" s="20">
        <v>442</v>
      </c>
      <c r="F28" s="20">
        <v>442</v>
      </c>
      <c r="G28" s="21">
        <f t="shared" si="0"/>
        <v>100</v>
      </c>
      <c r="H28" s="20">
        <v>398</v>
      </c>
      <c r="I28" s="20">
        <v>396</v>
      </c>
      <c r="J28" s="21">
        <f t="shared" si="1"/>
        <v>99.4974874371859</v>
      </c>
      <c r="K28" s="20">
        <v>148</v>
      </c>
      <c r="L28" s="20">
        <v>148</v>
      </c>
      <c r="M28" s="21">
        <f t="shared" si="2"/>
        <v>100</v>
      </c>
      <c r="N28" s="39">
        <v>4637</v>
      </c>
      <c r="O28" s="39">
        <v>4697</v>
      </c>
      <c r="P28" s="21">
        <f t="shared" si="3"/>
        <v>101.293940047444</v>
      </c>
      <c r="Q28" s="20">
        <v>14</v>
      </c>
      <c r="R28" s="20">
        <v>14</v>
      </c>
      <c r="S28" s="21">
        <f t="shared" si="4"/>
        <v>100</v>
      </c>
      <c r="T28" s="20">
        <v>8</v>
      </c>
      <c r="U28" s="20">
        <v>8</v>
      </c>
      <c r="V28" s="21">
        <f t="shared" si="5"/>
        <v>100</v>
      </c>
      <c r="W28" s="20">
        <v>6</v>
      </c>
      <c r="X28" s="20">
        <v>6</v>
      </c>
      <c r="Y28" s="21">
        <f t="shared" si="6"/>
        <v>100</v>
      </c>
    </row>
    <row r="29" ht="17.1" customHeight="1" spans="1:25">
      <c r="A29" s="22">
        <v>15</v>
      </c>
      <c r="B29" s="18" t="str">
        <f>'[1]9_FARMASI'!B23</f>
        <v>PRINGGASELA</v>
      </c>
      <c r="C29" s="19">
        <v>5203051</v>
      </c>
      <c r="D29" s="18" t="str">
        <f>'[1]9_FARMASI'!C23</f>
        <v>Pengadangan</v>
      </c>
      <c r="E29" s="20">
        <v>775</v>
      </c>
      <c r="F29" s="20">
        <v>775</v>
      </c>
      <c r="G29" s="21">
        <f t="shared" si="0"/>
        <v>100</v>
      </c>
      <c r="H29" s="20">
        <v>494</v>
      </c>
      <c r="I29" s="20">
        <v>494</v>
      </c>
      <c r="J29" s="21">
        <f t="shared" si="1"/>
        <v>100</v>
      </c>
      <c r="K29" s="20">
        <v>434</v>
      </c>
      <c r="L29" s="20">
        <v>430</v>
      </c>
      <c r="M29" s="21">
        <f t="shared" si="2"/>
        <v>99.0783410138249</v>
      </c>
      <c r="N29" s="39">
        <v>5362</v>
      </c>
      <c r="O29" s="39">
        <v>3708</v>
      </c>
      <c r="P29" s="21">
        <f t="shared" si="3"/>
        <v>69.1533010070869</v>
      </c>
      <c r="Q29" s="20">
        <v>25</v>
      </c>
      <c r="R29" s="20">
        <v>25</v>
      </c>
      <c r="S29" s="21">
        <f t="shared" si="4"/>
        <v>100</v>
      </c>
      <c r="T29" s="20">
        <v>10</v>
      </c>
      <c r="U29" s="20">
        <v>10</v>
      </c>
      <c r="V29" s="21">
        <f t="shared" si="5"/>
        <v>100</v>
      </c>
      <c r="W29" s="20">
        <v>7</v>
      </c>
      <c r="X29" s="20">
        <v>7</v>
      </c>
      <c r="Y29" s="21">
        <f t="shared" si="6"/>
        <v>100</v>
      </c>
    </row>
    <row r="30" ht="17.1" customHeight="1" spans="1:25">
      <c r="A30" s="22">
        <v>16</v>
      </c>
      <c r="B30" s="18">
        <f>'[1]9_FARMASI'!B24</f>
        <v>0</v>
      </c>
      <c r="C30" s="23"/>
      <c r="D30" s="18" t="str">
        <f>'[1]9_FARMASI'!C24</f>
        <v>Pringgasela </v>
      </c>
      <c r="E30" s="20">
        <v>479</v>
      </c>
      <c r="F30" s="20">
        <v>479</v>
      </c>
      <c r="G30" s="21">
        <f t="shared" si="0"/>
        <v>100</v>
      </c>
      <c r="H30" s="20">
        <v>234</v>
      </c>
      <c r="I30" s="20">
        <v>232</v>
      </c>
      <c r="J30" s="21">
        <f t="shared" si="1"/>
        <v>99.1452991452991</v>
      </c>
      <c r="K30" s="20">
        <v>48</v>
      </c>
      <c r="L30" s="20">
        <v>48</v>
      </c>
      <c r="M30" s="21">
        <f t="shared" si="2"/>
        <v>100</v>
      </c>
      <c r="N30" s="39">
        <v>3701</v>
      </c>
      <c r="O30" s="39">
        <v>5336</v>
      </c>
      <c r="P30" s="21">
        <f t="shared" si="3"/>
        <v>144.177249392056</v>
      </c>
      <c r="Q30" s="20">
        <v>15</v>
      </c>
      <c r="R30" s="20">
        <v>15</v>
      </c>
      <c r="S30" s="21">
        <f t="shared" si="4"/>
        <v>100</v>
      </c>
      <c r="T30" s="20">
        <v>6</v>
      </c>
      <c r="U30" s="20">
        <v>6</v>
      </c>
      <c r="V30" s="21">
        <f t="shared" si="5"/>
        <v>100</v>
      </c>
      <c r="W30" s="20">
        <v>2</v>
      </c>
      <c r="X30" s="20">
        <v>2</v>
      </c>
      <c r="Y30" s="21">
        <f t="shared" si="6"/>
        <v>100</v>
      </c>
    </row>
    <row r="31" ht="17.1" customHeight="1" spans="1:25">
      <c r="A31" s="22">
        <v>17</v>
      </c>
      <c r="B31" s="18" t="str">
        <f>'[1]9_FARMASI'!B25</f>
        <v>SUKAMULIA</v>
      </c>
      <c r="C31" s="19">
        <v>5203060</v>
      </c>
      <c r="D31" s="18" t="str">
        <f>'[1]9_FARMASI'!C25</f>
        <v>Dasan Lekong</v>
      </c>
      <c r="E31" s="20">
        <v>856</v>
      </c>
      <c r="F31" s="20">
        <v>856</v>
      </c>
      <c r="G31" s="21">
        <f t="shared" si="0"/>
        <v>100</v>
      </c>
      <c r="H31" s="20">
        <v>911</v>
      </c>
      <c r="I31" s="20">
        <v>911</v>
      </c>
      <c r="J31" s="21">
        <f t="shared" si="1"/>
        <v>100</v>
      </c>
      <c r="K31" s="20">
        <v>1291</v>
      </c>
      <c r="L31" s="20">
        <v>1291</v>
      </c>
      <c r="M31" s="21">
        <f t="shared" si="2"/>
        <v>100</v>
      </c>
      <c r="N31" s="39">
        <v>5446</v>
      </c>
      <c r="O31" s="39">
        <v>5543</v>
      </c>
      <c r="P31" s="21">
        <f t="shared" si="3"/>
        <v>101.781123760558</v>
      </c>
      <c r="Q31" s="20">
        <v>27</v>
      </c>
      <c r="R31" s="20">
        <v>27</v>
      </c>
      <c r="S31" s="21">
        <f t="shared" si="4"/>
        <v>100</v>
      </c>
      <c r="T31" s="20">
        <v>10</v>
      </c>
      <c r="U31" s="20">
        <v>10</v>
      </c>
      <c r="V31" s="21">
        <f t="shared" si="5"/>
        <v>100</v>
      </c>
      <c r="W31" s="20">
        <v>8</v>
      </c>
      <c r="X31" s="20">
        <v>8</v>
      </c>
      <c r="Y31" s="21">
        <f t="shared" si="6"/>
        <v>100</v>
      </c>
    </row>
    <row r="32" ht="17.1" customHeight="1" spans="1:25">
      <c r="A32" s="22">
        <v>18</v>
      </c>
      <c r="B32" s="18" t="str">
        <f>'[1]9_FARMASI'!B26</f>
        <v>SURALAGA</v>
      </c>
      <c r="C32" s="19">
        <v>5203061</v>
      </c>
      <c r="D32" s="18" t="str">
        <f>'[1]9_FARMASI'!C26</f>
        <v>Kerongkong</v>
      </c>
      <c r="E32" s="20">
        <v>688</v>
      </c>
      <c r="F32" s="20">
        <v>688</v>
      </c>
      <c r="G32" s="21">
        <f t="shared" si="0"/>
        <v>100</v>
      </c>
      <c r="H32" s="20">
        <v>992</v>
      </c>
      <c r="I32" s="20">
        <v>990</v>
      </c>
      <c r="J32" s="21">
        <f t="shared" si="1"/>
        <v>99.7983870967742</v>
      </c>
      <c r="K32" s="20">
        <v>594</v>
      </c>
      <c r="L32" s="20">
        <v>594</v>
      </c>
      <c r="M32" s="21">
        <f t="shared" si="2"/>
        <v>100</v>
      </c>
      <c r="N32" s="39">
        <v>4552</v>
      </c>
      <c r="O32" s="39">
        <v>4246</v>
      </c>
      <c r="P32" s="21">
        <f t="shared" si="3"/>
        <v>93.2776801405975</v>
      </c>
      <c r="Q32" s="20">
        <v>27</v>
      </c>
      <c r="R32" s="20">
        <v>27</v>
      </c>
      <c r="S32" s="21">
        <f t="shared" si="4"/>
        <v>100</v>
      </c>
      <c r="T32" s="20">
        <v>19</v>
      </c>
      <c r="U32" s="20">
        <v>19</v>
      </c>
      <c r="V32" s="21">
        <f t="shared" si="5"/>
        <v>100</v>
      </c>
      <c r="W32" s="20">
        <v>12</v>
      </c>
      <c r="X32" s="20">
        <v>12</v>
      </c>
      <c r="Y32" s="21">
        <f t="shared" si="6"/>
        <v>100</v>
      </c>
    </row>
    <row r="33" ht="17.1" customHeight="1" spans="1:25">
      <c r="A33" s="22">
        <v>19</v>
      </c>
      <c r="B33" s="18">
        <f>'[1]9_FARMASI'!B27</f>
        <v>0</v>
      </c>
      <c r="C33" s="23"/>
      <c r="D33" s="18" t="str">
        <f>'[1]9_FARMASI'!C27</f>
        <v>Suralaga</v>
      </c>
      <c r="E33" s="20">
        <v>658</v>
      </c>
      <c r="F33" s="20">
        <v>658</v>
      </c>
      <c r="G33" s="21">
        <f t="shared" si="0"/>
        <v>100</v>
      </c>
      <c r="H33" s="20">
        <v>955</v>
      </c>
      <c r="I33" s="20">
        <v>955</v>
      </c>
      <c r="J33" s="21">
        <f t="shared" si="1"/>
        <v>100</v>
      </c>
      <c r="K33" s="20">
        <v>1177</v>
      </c>
      <c r="L33" s="20">
        <v>1140</v>
      </c>
      <c r="M33" s="21">
        <f t="shared" si="2"/>
        <v>96.856414613424</v>
      </c>
      <c r="N33" s="39">
        <v>4550</v>
      </c>
      <c r="O33" s="39">
        <v>4545</v>
      </c>
      <c r="P33" s="21">
        <f t="shared" si="3"/>
        <v>99.8901098901099</v>
      </c>
      <c r="Q33" s="20">
        <v>26</v>
      </c>
      <c r="R33" s="20">
        <v>26</v>
      </c>
      <c r="S33" s="21">
        <f t="shared" si="4"/>
        <v>100</v>
      </c>
      <c r="T33" s="20">
        <v>16</v>
      </c>
      <c r="U33" s="20">
        <v>16</v>
      </c>
      <c r="V33" s="21">
        <f t="shared" si="5"/>
        <v>100</v>
      </c>
      <c r="W33" s="20">
        <v>15</v>
      </c>
      <c r="X33" s="20">
        <v>15</v>
      </c>
      <c r="Y33" s="21">
        <f t="shared" si="6"/>
        <v>100</v>
      </c>
    </row>
    <row r="34" ht="17.1" customHeight="1" spans="1:25">
      <c r="A34" s="22">
        <v>20</v>
      </c>
      <c r="B34" s="18" t="str">
        <f>'[1]9_FARMASI'!B28</f>
        <v>SELONG</v>
      </c>
      <c r="C34" s="19">
        <v>5203070</v>
      </c>
      <c r="D34" s="18" t="str">
        <f>'[1]9_FARMASI'!C28</f>
        <v>Denggen</v>
      </c>
      <c r="E34" s="20">
        <v>968</v>
      </c>
      <c r="F34" s="20">
        <v>968</v>
      </c>
      <c r="G34" s="21">
        <f t="shared" si="0"/>
        <v>100</v>
      </c>
      <c r="H34" s="20">
        <v>1140</v>
      </c>
      <c r="I34" s="20">
        <v>1140</v>
      </c>
      <c r="J34" s="21">
        <f t="shared" si="1"/>
        <v>100</v>
      </c>
      <c r="K34" s="20">
        <v>1592</v>
      </c>
      <c r="L34" s="20">
        <v>1592</v>
      </c>
      <c r="M34" s="21">
        <f t="shared" si="2"/>
        <v>100</v>
      </c>
      <c r="N34" s="39">
        <v>8659</v>
      </c>
      <c r="O34" s="39">
        <v>8594</v>
      </c>
      <c r="P34" s="21">
        <f t="shared" si="3"/>
        <v>99.2493359510336</v>
      </c>
      <c r="Q34" s="20">
        <v>31</v>
      </c>
      <c r="R34" s="20">
        <v>31</v>
      </c>
      <c r="S34" s="21">
        <f t="shared" si="4"/>
        <v>100</v>
      </c>
      <c r="T34" s="20">
        <v>13</v>
      </c>
      <c r="U34" s="20">
        <v>13</v>
      </c>
      <c r="V34" s="21">
        <f t="shared" si="5"/>
        <v>100</v>
      </c>
      <c r="W34" s="20">
        <v>11</v>
      </c>
      <c r="X34" s="20">
        <v>11</v>
      </c>
      <c r="Y34" s="21">
        <f t="shared" si="6"/>
        <v>100</v>
      </c>
    </row>
    <row r="35" ht="17.1" customHeight="1" spans="1:25">
      <c r="A35" s="22">
        <v>21</v>
      </c>
      <c r="B35" s="18">
        <f>'[1]9_FARMASI'!B29</f>
        <v>0</v>
      </c>
      <c r="C35" s="23"/>
      <c r="D35" s="18" t="str">
        <f>'[1]9_FARMASI'!C29</f>
        <v>Selong</v>
      </c>
      <c r="E35" s="20">
        <v>897</v>
      </c>
      <c r="F35" s="20">
        <v>897</v>
      </c>
      <c r="G35" s="21">
        <f t="shared" si="0"/>
        <v>100</v>
      </c>
      <c r="H35" s="20">
        <v>961</v>
      </c>
      <c r="I35" s="20">
        <v>960</v>
      </c>
      <c r="J35" s="21">
        <f t="shared" si="1"/>
        <v>99.8959417273673</v>
      </c>
      <c r="K35" s="20">
        <v>1313</v>
      </c>
      <c r="L35" s="20">
        <v>1310</v>
      </c>
      <c r="M35" s="21">
        <f t="shared" si="2"/>
        <v>99.7715156130998</v>
      </c>
      <c r="N35" s="39">
        <v>6997</v>
      </c>
      <c r="O35" s="39">
        <v>6723</v>
      </c>
      <c r="P35" s="21">
        <f t="shared" si="3"/>
        <v>96.0840360154352</v>
      </c>
      <c r="Q35" s="20">
        <v>30</v>
      </c>
      <c r="R35" s="20">
        <v>30</v>
      </c>
      <c r="S35" s="21">
        <f t="shared" si="4"/>
        <v>100</v>
      </c>
      <c r="T35" s="20">
        <v>15</v>
      </c>
      <c r="U35" s="20">
        <v>15</v>
      </c>
      <c r="V35" s="21">
        <f t="shared" si="5"/>
        <v>100</v>
      </c>
      <c r="W35" s="20">
        <v>13</v>
      </c>
      <c r="X35" s="20">
        <v>13</v>
      </c>
      <c r="Y35" s="21">
        <f t="shared" si="6"/>
        <v>100</v>
      </c>
    </row>
    <row r="36" ht="17.1" customHeight="1" spans="1:25">
      <c r="A36" s="22">
        <v>22</v>
      </c>
      <c r="B36" s="18" t="str">
        <f>'[1]9_FARMASI'!B30</f>
        <v>LABUHAN HAJI</v>
      </c>
      <c r="C36" s="19">
        <v>5203071</v>
      </c>
      <c r="D36" s="18" t="str">
        <f>'[1]9_FARMASI'!C30</f>
        <v>Lb. haji</v>
      </c>
      <c r="E36" s="20">
        <v>725</v>
      </c>
      <c r="F36" s="20">
        <v>725</v>
      </c>
      <c r="G36" s="21">
        <f t="shared" si="0"/>
        <v>100</v>
      </c>
      <c r="H36" s="20">
        <v>671</v>
      </c>
      <c r="I36" s="20">
        <v>661</v>
      </c>
      <c r="J36" s="21">
        <f t="shared" si="1"/>
        <v>98.5096870342772</v>
      </c>
      <c r="K36" s="20">
        <v>419</v>
      </c>
      <c r="L36" s="20">
        <v>419</v>
      </c>
      <c r="M36" s="21">
        <f t="shared" si="2"/>
        <v>100</v>
      </c>
      <c r="N36" s="39">
        <v>5968</v>
      </c>
      <c r="O36" s="39">
        <v>5957</v>
      </c>
      <c r="P36" s="21">
        <f t="shared" si="3"/>
        <v>99.8156836461126</v>
      </c>
      <c r="Q36" s="20">
        <v>29</v>
      </c>
      <c r="R36" s="20">
        <v>29</v>
      </c>
      <c r="S36" s="21">
        <f t="shared" si="4"/>
        <v>100</v>
      </c>
      <c r="T36" s="20">
        <v>11</v>
      </c>
      <c r="U36" s="20">
        <v>11</v>
      </c>
      <c r="V36" s="21">
        <f t="shared" si="5"/>
        <v>100</v>
      </c>
      <c r="W36" s="20">
        <v>7</v>
      </c>
      <c r="X36" s="20">
        <v>7</v>
      </c>
      <c r="Y36" s="21">
        <f t="shared" si="6"/>
        <v>100</v>
      </c>
    </row>
    <row r="37" ht="17.1" customHeight="1" spans="1:25">
      <c r="A37" s="22">
        <v>23</v>
      </c>
      <c r="B37" s="18">
        <f>'[1]9_FARMASI'!B31</f>
        <v>0</v>
      </c>
      <c r="C37" s="23"/>
      <c r="D37" s="18" t="str">
        <f>'[1]9_FARMASI'!C31</f>
        <v>Korleko</v>
      </c>
      <c r="E37" s="20">
        <v>535</v>
      </c>
      <c r="F37" s="20">
        <v>535</v>
      </c>
      <c r="G37" s="21">
        <f t="shared" si="0"/>
        <v>100</v>
      </c>
      <c r="H37" s="20">
        <v>424</v>
      </c>
      <c r="I37" s="20">
        <v>424</v>
      </c>
      <c r="J37" s="21">
        <f t="shared" si="1"/>
        <v>100</v>
      </c>
      <c r="K37" s="20">
        <v>250</v>
      </c>
      <c r="L37" s="20">
        <v>248</v>
      </c>
      <c r="M37" s="21">
        <f t="shared" si="2"/>
        <v>99.2</v>
      </c>
      <c r="N37" s="39">
        <v>3699</v>
      </c>
      <c r="O37" s="39">
        <v>3661</v>
      </c>
      <c r="P37" s="21">
        <f t="shared" si="3"/>
        <v>98.9726953230603</v>
      </c>
      <c r="Q37" s="20">
        <v>21</v>
      </c>
      <c r="R37" s="20">
        <v>21</v>
      </c>
      <c r="S37" s="21">
        <f t="shared" si="4"/>
        <v>100</v>
      </c>
      <c r="T37" s="20">
        <v>9</v>
      </c>
      <c r="U37" s="20">
        <v>9</v>
      </c>
      <c r="V37" s="21">
        <f t="shared" si="5"/>
        <v>100</v>
      </c>
      <c r="W37" s="20">
        <v>7</v>
      </c>
      <c r="X37" s="20">
        <v>7</v>
      </c>
      <c r="Y37" s="21">
        <f t="shared" si="6"/>
        <v>100</v>
      </c>
    </row>
    <row r="38" ht="17.1" customHeight="1" spans="1:25">
      <c r="A38" s="22">
        <v>24</v>
      </c>
      <c r="B38" s="18" t="str">
        <f>'[1]9_FARMASI'!B32</f>
        <v>PRINGGABAYA</v>
      </c>
      <c r="C38" s="19">
        <v>5203080</v>
      </c>
      <c r="D38" s="18" t="str">
        <f>'[1]9_FARMASI'!C32</f>
        <v>Batuyang</v>
      </c>
      <c r="E38" s="20">
        <v>1640</v>
      </c>
      <c r="F38" s="20">
        <v>1640</v>
      </c>
      <c r="G38" s="21">
        <f t="shared" si="0"/>
        <v>100</v>
      </c>
      <c r="H38" s="20">
        <v>1336</v>
      </c>
      <c r="I38" s="20">
        <v>1336</v>
      </c>
      <c r="J38" s="21">
        <f t="shared" si="1"/>
        <v>100</v>
      </c>
      <c r="K38" s="20">
        <v>419</v>
      </c>
      <c r="L38" s="20">
        <v>419</v>
      </c>
      <c r="M38" s="21">
        <f t="shared" si="2"/>
        <v>100</v>
      </c>
      <c r="N38" s="39">
        <v>11560</v>
      </c>
      <c r="O38" s="39">
        <v>11838</v>
      </c>
      <c r="P38" s="21">
        <f t="shared" si="3"/>
        <v>102.404844290657</v>
      </c>
      <c r="Q38" s="20">
        <v>49</v>
      </c>
      <c r="R38" s="20">
        <v>49</v>
      </c>
      <c r="S38" s="21">
        <f t="shared" si="4"/>
        <v>100</v>
      </c>
      <c r="T38" s="20">
        <v>20</v>
      </c>
      <c r="U38" s="20">
        <v>20</v>
      </c>
      <c r="V38" s="21">
        <f t="shared" si="5"/>
        <v>100</v>
      </c>
      <c r="W38" s="20">
        <v>18</v>
      </c>
      <c r="X38" s="20">
        <v>18</v>
      </c>
      <c r="Y38" s="21">
        <f t="shared" si="6"/>
        <v>100</v>
      </c>
    </row>
    <row r="39" ht="17.1" customHeight="1" spans="1:25">
      <c r="A39" s="22">
        <v>25</v>
      </c>
      <c r="B39" s="18">
        <f>'[1]9_FARMASI'!B33</f>
        <v>0</v>
      </c>
      <c r="C39" s="23"/>
      <c r="D39" s="18" t="str">
        <f>'[1]9_FARMASI'!C33</f>
        <v>Lb. lombok</v>
      </c>
      <c r="E39" s="20">
        <v>827</v>
      </c>
      <c r="F39" s="20">
        <v>827</v>
      </c>
      <c r="G39" s="21">
        <f t="shared" si="0"/>
        <v>100</v>
      </c>
      <c r="H39" s="20">
        <v>619</v>
      </c>
      <c r="I39" s="20">
        <v>619</v>
      </c>
      <c r="J39" s="21">
        <f t="shared" si="1"/>
        <v>100</v>
      </c>
      <c r="K39" s="20">
        <v>1212</v>
      </c>
      <c r="L39" s="20">
        <v>1210</v>
      </c>
      <c r="M39" s="21">
        <f t="shared" si="2"/>
        <v>99.8349834983498</v>
      </c>
      <c r="N39" s="39">
        <v>4442</v>
      </c>
      <c r="O39" s="39">
        <v>4415</v>
      </c>
      <c r="P39" s="21">
        <f t="shared" si="3"/>
        <v>99.3921656911301</v>
      </c>
      <c r="Q39" s="20">
        <v>24</v>
      </c>
      <c r="R39" s="20">
        <v>24</v>
      </c>
      <c r="S39" s="21">
        <f t="shared" si="4"/>
        <v>100</v>
      </c>
      <c r="T39" s="20">
        <v>12</v>
      </c>
      <c r="U39" s="20">
        <v>12</v>
      </c>
      <c r="V39" s="21">
        <f t="shared" si="5"/>
        <v>100</v>
      </c>
      <c r="W39" s="20">
        <v>8</v>
      </c>
      <c r="X39" s="20">
        <v>8</v>
      </c>
      <c r="Y39" s="21">
        <f t="shared" si="6"/>
        <v>100</v>
      </c>
    </row>
    <row r="40" ht="17.1" customHeight="1" spans="1:25">
      <c r="A40" s="22">
        <v>26</v>
      </c>
      <c r="B40" s="18" t="str">
        <f>'[1]9_FARMASI'!B34</f>
        <v>SUELA</v>
      </c>
      <c r="C40" s="19">
        <v>5203081</v>
      </c>
      <c r="D40" s="18" t="str">
        <f>'[1]9_FARMASI'!C34</f>
        <v>Suela</v>
      </c>
      <c r="E40" s="20">
        <v>750</v>
      </c>
      <c r="F40" s="20">
        <v>750</v>
      </c>
      <c r="G40" s="21">
        <f t="shared" si="0"/>
        <v>100</v>
      </c>
      <c r="H40" s="20">
        <v>1052</v>
      </c>
      <c r="I40" s="20">
        <v>1052</v>
      </c>
      <c r="J40" s="21">
        <f t="shared" si="1"/>
        <v>100</v>
      </c>
      <c r="K40" s="20">
        <v>441</v>
      </c>
      <c r="L40" s="20">
        <v>441</v>
      </c>
      <c r="M40" s="21">
        <f t="shared" si="2"/>
        <v>100</v>
      </c>
      <c r="N40" s="39">
        <v>6572</v>
      </c>
      <c r="O40" s="39">
        <v>6180</v>
      </c>
      <c r="P40" s="21">
        <f t="shared" si="3"/>
        <v>94.0353012781497</v>
      </c>
      <c r="Q40" s="20">
        <v>43</v>
      </c>
      <c r="R40" s="20">
        <v>43</v>
      </c>
      <c r="S40" s="21">
        <f t="shared" si="4"/>
        <v>100</v>
      </c>
      <c r="T40" s="20">
        <v>20</v>
      </c>
      <c r="U40" s="20">
        <v>20</v>
      </c>
      <c r="V40" s="21">
        <f t="shared" si="5"/>
        <v>100</v>
      </c>
      <c r="W40" s="20">
        <v>9</v>
      </c>
      <c r="X40" s="20">
        <v>9</v>
      </c>
      <c r="Y40" s="21">
        <f t="shared" si="6"/>
        <v>100</v>
      </c>
    </row>
    <row r="41" ht="17.1" customHeight="1" spans="1:25">
      <c r="A41" s="22">
        <v>27</v>
      </c>
      <c r="B41" s="18" t="str">
        <f>'[1]9_FARMASI'!B35</f>
        <v>AIKMEL</v>
      </c>
      <c r="C41" s="19">
        <v>5203090</v>
      </c>
      <c r="D41" s="18" t="str">
        <f>'[1]9_FARMASI'!C35</f>
        <v>Aikmel</v>
      </c>
      <c r="E41" s="20">
        <v>541</v>
      </c>
      <c r="F41" s="20">
        <v>541</v>
      </c>
      <c r="G41" s="21">
        <f t="shared" si="0"/>
        <v>100</v>
      </c>
      <c r="H41" s="20">
        <v>589</v>
      </c>
      <c r="I41" s="20">
        <v>589</v>
      </c>
      <c r="J41" s="21">
        <f t="shared" si="1"/>
        <v>100</v>
      </c>
      <c r="K41" s="20">
        <v>923</v>
      </c>
      <c r="L41" s="20">
        <v>923</v>
      </c>
      <c r="M41" s="21">
        <f t="shared" si="2"/>
        <v>100</v>
      </c>
      <c r="N41" s="39">
        <v>4549</v>
      </c>
      <c r="O41" s="39">
        <v>4212</v>
      </c>
      <c r="P41" s="21">
        <f t="shared" si="3"/>
        <v>92.591778412838</v>
      </c>
      <c r="Q41" s="20">
        <v>17</v>
      </c>
      <c r="R41" s="20">
        <v>17</v>
      </c>
      <c r="S41" s="21">
        <f t="shared" si="4"/>
        <v>100</v>
      </c>
      <c r="T41" s="20">
        <v>11</v>
      </c>
      <c r="U41" s="20">
        <v>11</v>
      </c>
      <c r="V41" s="21">
        <f t="shared" si="5"/>
        <v>100</v>
      </c>
      <c r="W41" s="20">
        <v>9</v>
      </c>
      <c r="X41" s="20">
        <v>9</v>
      </c>
      <c r="Y41" s="21">
        <f t="shared" si="6"/>
        <v>100</v>
      </c>
    </row>
    <row r="42" ht="17.1" customHeight="1" spans="1:25">
      <c r="A42" s="22">
        <v>28</v>
      </c>
      <c r="B42" s="18">
        <f>'[1]9_FARMASI'!B36</f>
        <v>0</v>
      </c>
      <c r="C42" s="23"/>
      <c r="D42" s="18" t="str">
        <f>'[1]9_FARMASI'!C36</f>
        <v>Aikmel Utara</v>
      </c>
      <c r="E42" s="20">
        <v>498</v>
      </c>
      <c r="F42" s="20">
        <v>498</v>
      </c>
      <c r="G42" s="21">
        <f t="shared" si="0"/>
        <v>100</v>
      </c>
      <c r="H42" s="20">
        <v>431</v>
      </c>
      <c r="I42" s="20">
        <v>430</v>
      </c>
      <c r="J42" s="21">
        <f t="shared" si="1"/>
        <v>99.7679814385151</v>
      </c>
      <c r="K42" s="20">
        <v>398</v>
      </c>
      <c r="L42" s="20">
        <v>300</v>
      </c>
      <c r="M42" s="21">
        <f t="shared" si="2"/>
        <v>75.3768844221106</v>
      </c>
      <c r="N42" s="39">
        <v>3206</v>
      </c>
      <c r="O42" s="39">
        <v>2900</v>
      </c>
      <c r="P42" s="21">
        <f t="shared" si="3"/>
        <v>90.455396132252</v>
      </c>
      <c r="Q42" s="20">
        <v>20</v>
      </c>
      <c r="R42" s="20">
        <v>20</v>
      </c>
      <c r="S42" s="21">
        <f t="shared" si="4"/>
        <v>100</v>
      </c>
      <c r="T42" s="20">
        <v>14</v>
      </c>
      <c r="U42" s="20">
        <v>13</v>
      </c>
      <c r="V42" s="21">
        <f t="shared" si="5"/>
        <v>92.8571428571429</v>
      </c>
      <c r="W42" s="20">
        <v>10</v>
      </c>
      <c r="X42" s="20">
        <v>7</v>
      </c>
      <c r="Y42" s="21">
        <f t="shared" si="6"/>
        <v>70</v>
      </c>
    </row>
    <row r="43" ht="17.1" customHeight="1" spans="1:25">
      <c r="A43" s="22">
        <v>29</v>
      </c>
      <c r="B43" s="18" t="str">
        <f>'[1]9_FARMASI'!B37</f>
        <v>WANASABA</v>
      </c>
      <c r="C43" s="19">
        <v>5203091</v>
      </c>
      <c r="D43" s="18" t="str">
        <f>'[1]9_FARMASI'!C37</f>
        <v>Wanasaba</v>
      </c>
      <c r="E43" s="20">
        <v>993</v>
      </c>
      <c r="F43" s="20">
        <v>993</v>
      </c>
      <c r="G43" s="21">
        <f t="shared" si="0"/>
        <v>100</v>
      </c>
      <c r="H43" s="20">
        <v>1030</v>
      </c>
      <c r="I43" s="20">
        <v>1027</v>
      </c>
      <c r="J43" s="21">
        <f t="shared" si="1"/>
        <v>99.7087378640777</v>
      </c>
      <c r="K43" s="20">
        <v>1143</v>
      </c>
      <c r="L43" s="20">
        <v>1139</v>
      </c>
      <c r="M43" s="21">
        <f t="shared" si="2"/>
        <v>99.6500437445319</v>
      </c>
      <c r="N43" s="39">
        <v>7584</v>
      </c>
      <c r="O43" s="39">
        <v>7695</v>
      </c>
      <c r="P43" s="21">
        <f t="shared" si="3"/>
        <v>101.463607594937</v>
      </c>
      <c r="Q43" s="20">
        <v>43</v>
      </c>
      <c r="R43" s="20">
        <v>43</v>
      </c>
      <c r="S43" s="21">
        <f t="shared" si="4"/>
        <v>100</v>
      </c>
      <c r="T43" s="20">
        <v>29</v>
      </c>
      <c r="U43" s="20">
        <v>29</v>
      </c>
      <c r="V43" s="21">
        <f t="shared" si="5"/>
        <v>100</v>
      </c>
      <c r="W43" s="20">
        <v>24</v>
      </c>
      <c r="X43" s="20">
        <v>24</v>
      </c>
      <c r="Y43" s="21">
        <f t="shared" si="6"/>
        <v>100</v>
      </c>
    </row>
    <row r="44" ht="17.1" customHeight="1" spans="1:25">
      <c r="A44" s="22">
        <v>30</v>
      </c>
      <c r="B44" s="18">
        <f>'[1]9_FARMASI'!B38</f>
        <v>0</v>
      </c>
      <c r="C44" s="23"/>
      <c r="D44" s="18" t="str">
        <f>'[1]9_FARMASI'!C38</f>
        <v>Karang Baru</v>
      </c>
      <c r="E44" s="20">
        <v>469</v>
      </c>
      <c r="F44" s="20">
        <v>469</v>
      </c>
      <c r="G44" s="21">
        <f t="shared" si="0"/>
        <v>100</v>
      </c>
      <c r="H44" s="20">
        <v>411</v>
      </c>
      <c r="I44" s="20">
        <v>411</v>
      </c>
      <c r="J44" s="21">
        <f t="shared" si="1"/>
        <v>100</v>
      </c>
      <c r="K44" s="20">
        <v>277</v>
      </c>
      <c r="L44" s="20">
        <v>277</v>
      </c>
      <c r="M44" s="21">
        <f t="shared" si="2"/>
        <v>100</v>
      </c>
      <c r="N44" s="39">
        <v>2857</v>
      </c>
      <c r="O44" s="39">
        <v>2719</v>
      </c>
      <c r="P44" s="21">
        <f t="shared" si="3"/>
        <v>95.1697584879244</v>
      </c>
      <c r="Q44" s="20">
        <v>20</v>
      </c>
      <c r="R44" s="20">
        <v>20</v>
      </c>
      <c r="S44" s="21">
        <f t="shared" si="4"/>
        <v>100</v>
      </c>
      <c r="T44" s="20">
        <v>10</v>
      </c>
      <c r="U44" s="20">
        <v>10</v>
      </c>
      <c r="V44" s="21">
        <f t="shared" si="5"/>
        <v>100</v>
      </c>
      <c r="W44" s="20">
        <v>6</v>
      </c>
      <c r="X44" s="20">
        <v>6</v>
      </c>
      <c r="Y44" s="21">
        <f t="shared" si="6"/>
        <v>100</v>
      </c>
    </row>
    <row r="45" ht="17.1" customHeight="1" spans="1:25">
      <c r="A45" s="22">
        <v>31</v>
      </c>
      <c r="B45" s="18" t="str">
        <f>'[1]9_FARMASI'!B39</f>
        <v>SEMBALUN</v>
      </c>
      <c r="C45" s="19">
        <v>5203092</v>
      </c>
      <c r="D45" s="18" t="str">
        <f>'[1]9_FARMASI'!C39</f>
        <v>Sembalun</v>
      </c>
      <c r="E45" s="20">
        <v>509</v>
      </c>
      <c r="F45" s="20">
        <v>509</v>
      </c>
      <c r="G45" s="21">
        <f t="shared" si="0"/>
        <v>100</v>
      </c>
      <c r="H45" s="20">
        <v>246</v>
      </c>
      <c r="I45" s="20">
        <v>246</v>
      </c>
      <c r="J45" s="21">
        <f t="shared" si="1"/>
        <v>100</v>
      </c>
      <c r="K45" s="20">
        <v>158</v>
      </c>
      <c r="L45" s="20">
        <v>150</v>
      </c>
      <c r="M45" s="21">
        <f t="shared" si="2"/>
        <v>94.9367088607595</v>
      </c>
      <c r="N45" s="39">
        <v>3401</v>
      </c>
      <c r="O45" s="39">
        <v>3403</v>
      </c>
      <c r="P45" s="21">
        <f t="shared" si="3"/>
        <v>100.058806233461</v>
      </c>
      <c r="Q45" s="20">
        <v>21</v>
      </c>
      <c r="R45" s="20">
        <v>21</v>
      </c>
      <c r="S45" s="21">
        <f t="shared" si="4"/>
        <v>100</v>
      </c>
      <c r="T45" s="20">
        <v>11</v>
      </c>
      <c r="U45" s="20">
        <v>11</v>
      </c>
      <c r="V45" s="21">
        <f t="shared" si="5"/>
        <v>100</v>
      </c>
      <c r="W45" s="20">
        <v>7</v>
      </c>
      <c r="X45" s="20">
        <v>7</v>
      </c>
      <c r="Y45" s="21">
        <f t="shared" si="6"/>
        <v>100</v>
      </c>
    </row>
    <row r="46" ht="17.1" customHeight="1" spans="1:25">
      <c r="A46" s="22">
        <v>32</v>
      </c>
      <c r="B46" s="18" t="str">
        <f>'[1]9_FARMASI'!B40</f>
        <v>SAMBELIA</v>
      </c>
      <c r="C46" s="19">
        <v>5203100</v>
      </c>
      <c r="D46" s="18" t="str">
        <f>'[1]9_FARMASI'!C40</f>
        <v>Sambelia</v>
      </c>
      <c r="E46" s="20">
        <v>518</v>
      </c>
      <c r="F46" s="20">
        <v>518</v>
      </c>
      <c r="G46" s="21">
        <f t="shared" si="0"/>
        <v>100</v>
      </c>
      <c r="H46" s="20">
        <v>350</v>
      </c>
      <c r="I46" s="20">
        <v>348</v>
      </c>
      <c r="J46" s="21">
        <f t="shared" si="1"/>
        <v>99.4285714285714</v>
      </c>
      <c r="K46" s="20">
        <v>390</v>
      </c>
      <c r="L46" s="20">
        <v>385</v>
      </c>
      <c r="M46" s="21">
        <f t="shared" si="2"/>
        <v>98.7179487179487</v>
      </c>
      <c r="N46" s="39">
        <v>3552</v>
      </c>
      <c r="O46" s="39">
        <v>3554</v>
      </c>
      <c r="P46" s="21">
        <f t="shared" si="3"/>
        <v>100.056306306306</v>
      </c>
      <c r="Q46" s="20">
        <v>16</v>
      </c>
      <c r="R46" s="20">
        <v>16</v>
      </c>
      <c r="S46" s="21">
        <f t="shared" si="4"/>
        <v>100</v>
      </c>
      <c r="T46" s="20">
        <v>7</v>
      </c>
      <c r="U46" s="20">
        <v>7</v>
      </c>
      <c r="V46" s="21">
        <f t="shared" si="5"/>
        <v>100</v>
      </c>
      <c r="W46" s="20">
        <v>4</v>
      </c>
      <c r="X46" s="20">
        <v>4</v>
      </c>
      <c r="Y46" s="21">
        <f t="shared" si="6"/>
        <v>100</v>
      </c>
    </row>
    <row r="47" ht="17.1" customHeight="1" spans="1:25">
      <c r="A47" s="22">
        <v>33</v>
      </c>
      <c r="B47" s="18">
        <f>'[1]9_FARMASI'!B41</f>
        <v>0</v>
      </c>
      <c r="C47" s="23"/>
      <c r="D47" s="18" t="str">
        <f>'[1]9_FARMASI'!C41</f>
        <v>Belanting</v>
      </c>
      <c r="E47" s="20">
        <v>298</v>
      </c>
      <c r="F47" s="20">
        <v>298</v>
      </c>
      <c r="G47" s="21">
        <f t="shared" si="0"/>
        <v>100</v>
      </c>
      <c r="H47" s="20">
        <v>207</v>
      </c>
      <c r="I47" s="20">
        <v>205</v>
      </c>
      <c r="J47" s="21">
        <f t="shared" si="1"/>
        <v>99.0338164251208</v>
      </c>
      <c r="K47" s="20">
        <v>66</v>
      </c>
      <c r="L47" s="20">
        <v>60</v>
      </c>
      <c r="M47" s="21">
        <f t="shared" si="2"/>
        <v>90.9090909090909</v>
      </c>
      <c r="N47" s="39">
        <v>1991</v>
      </c>
      <c r="O47" s="39">
        <v>1345</v>
      </c>
      <c r="P47" s="21">
        <f t="shared" si="3"/>
        <v>67.5539929683576</v>
      </c>
      <c r="Q47" s="20">
        <v>25</v>
      </c>
      <c r="R47" s="20">
        <v>25</v>
      </c>
      <c r="S47" s="21">
        <f t="shared" si="4"/>
        <v>100</v>
      </c>
      <c r="T47" s="20">
        <v>7</v>
      </c>
      <c r="U47" s="20">
        <v>7</v>
      </c>
      <c r="V47" s="21">
        <f t="shared" si="5"/>
        <v>100</v>
      </c>
      <c r="W47" s="20">
        <v>3</v>
      </c>
      <c r="X47" s="20">
        <v>3</v>
      </c>
      <c r="Y47" s="21">
        <f t="shared" si="6"/>
        <v>100</v>
      </c>
    </row>
    <row r="48" ht="17.1" customHeight="1" spans="1:25">
      <c r="A48" s="22">
        <v>34</v>
      </c>
      <c r="B48" s="18" t="str">
        <f>'[1]9_FARMASI'!B42</f>
        <v>LENEK</v>
      </c>
      <c r="C48" s="19">
        <v>5203093</v>
      </c>
      <c r="D48" s="18" t="str">
        <f>'[1]9_FARMASI'!C42</f>
        <v>Kalijaga</v>
      </c>
      <c r="E48" s="20">
        <v>795</v>
      </c>
      <c r="F48" s="20">
        <v>795</v>
      </c>
      <c r="G48" s="21">
        <f t="shared" si="0"/>
        <v>100</v>
      </c>
      <c r="H48" s="20">
        <v>689</v>
      </c>
      <c r="I48" s="20">
        <v>689</v>
      </c>
      <c r="J48" s="21">
        <f t="shared" si="1"/>
        <v>100</v>
      </c>
      <c r="K48" s="20">
        <v>794</v>
      </c>
      <c r="L48" s="20">
        <v>790</v>
      </c>
      <c r="M48" s="21">
        <f t="shared" si="2"/>
        <v>99.4962216624685</v>
      </c>
      <c r="N48" s="39">
        <v>5106</v>
      </c>
      <c r="O48" s="39">
        <v>5105</v>
      </c>
      <c r="P48" s="21">
        <f t="shared" si="3"/>
        <v>99.9804151978065</v>
      </c>
      <c r="Q48" s="20">
        <v>25</v>
      </c>
      <c r="R48" s="20">
        <v>25</v>
      </c>
      <c r="S48" s="21">
        <f t="shared" si="4"/>
        <v>100</v>
      </c>
      <c r="T48" s="20">
        <v>17</v>
      </c>
      <c r="U48" s="20">
        <v>17</v>
      </c>
      <c r="V48" s="21">
        <f t="shared" si="5"/>
        <v>100</v>
      </c>
      <c r="W48" s="20">
        <v>9</v>
      </c>
      <c r="X48" s="20">
        <v>9</v>
      </c>
      <c r="Y48" s="21">
        <f t="shared" si="6"/>
        <v>100</v>
      </c>
    </row>
    <row r="49" ht="17.1" customHeight="1" spans="1:25">
      <c r="A49" s="22">
        <v>35</v>
      </c>
      <c r="B49" s="18">
        <f>'[1]9_FARMASI'!B43</f>
        <v>0</v>
      </c>
      <c r="C49" s="18"/>
      <c r="D49" s="18" t="str">
        <f>'[1]9_FARMASI'!C43</f>
        <v>Lenek</v>
      </c>
      <c r="E49" s="20">
        <v>685</v>
      </c>
      <c r="F49" s="20">
        <v>685</v>
      </c>
      <c r="G49" s="21">
        <f t="shared" si="0"/>
        <v>100</v>
      </c>
      <c r="H49" s="20">
        <v>477</v>
      </c>
      <c r="I49" s="20">
        <v>464</v>
      </c>
      <c r="J49" s="21">
        <f t="shared" si="1"/>
        <v>97.2746331236897</v>
      </c>
      <c r="K49" s="20">
        <v>468</v>
      </c>
      <c r="L49" s="20">
        <v>464</v>
      </c>
      <c r="M49" s="21">
        <f t="shared" si="2"/>
        <v>99.1452991452991</v>
      </c>
      <c r="N49" s="39">
        <v>3965</v>
      </c>
      <c r="O49" s="39">
        <v>3979</v>
      </c>
      <c r="P49" s="21">
        <f t="shared" si="3"/>
        <v>100.353089533417</v>
      </c>
      <c r="Q49" s="20">
        <v>19</v>
      </c>
      <c r="R49" s="20">
        <v>19</v>
      </c>
      <c r="S49" s="21">
        <f t="shared" si="4"/>
        <v>100</v>
      </c>
      <c r="T49" s="20">
        <v>10</v>
      </c>
      <c r="U49" s="20">
        <v>10</v>
      </c>
      <c r="V49" s="21">
        <f t="shared" si="5"/>
        <v>100</v>
      </c>
      <c r="W49" s="20">
        <v>7</v>
      </c>
      <c r="X49" s="20">
        <v>7</v>
      </c>
      <c r="Y49" s="21">
        <f t="shared" si="6"/>
        <v>100</v>
      </c>
    </row>
    <row r="50" ht="17.1" customHeight="1" spans="1:25">
      <c r="A50" s="24"/>
      <c r="B50" s="25"/>
      <c r="C50" s="25"/>
      <c r="D50" s="25"/>
      <c r="E50" s="26"/>
      <c r="F50" s="26"/>
      <c r="G50" s="21"/>
      <c r="H50" s="26"/>
      <c r="I50" s="26"/>
      <c r="J50" s="21"/>
      <c r="K50" s="26"/>
      <c r="L50" s="26"/>
      <c r="M50" s="21"/>
      <c r="N50" s="40"/>
      <c r="O50" s="21"/>
      <c r="P50" s="21"/>
      <c r="Q50" s="26"/>
      <c r="R50" s="26"/>
      <c r="S50" s="21"/>
      <c r="T50" s="26"/>
      <c r="U50" s="26"/>
      <c r="V50" s="21"/>
      <c r="W50" s="26"/>
      <c r="X50" s="26"/>
      <c r="Y50" s="21"/>
    </row>
    <row r="51" ht="20.1" customHeight="1" spans="1:25">
      <c r="A51" s="27" t="s">
        <v>22</v>
      </c>
      <c r="B51" s="28"/>
      <c r="C51" s="29"/>
      <c r="D51" s="30"/>
      <c r="E51" s="31">
        <f t="shared" ref="E51:I51" si="7">SUM(E15:E50)</f>
        <v>27210</v>
      </c>
      <c r="F51" s="31">
        <f t="shared" si="7"/>
        <v>27210</v>
      </c>
      <c r="G51" s="32">
        <f>F51/E51*100</f>
        <v>100</v>
      </c>
      <c r="H51" s="31">
        <f t="shared" si="7"/>
        <v>24749</v>
      </c>
      <c r="I51" s="31">
        <f t="shared" si="7"/>
        <v>24618</v>
      </c>
      <c r="J51" s="32">
        <f>I51/H51*100</f>
        <v>99.4706856842701</v>
      </c>
      <c r="K51" s="31">
        <f t="shared" ref="K51:O51" si="8">SUM(K15:K50)</f>
        <v>22653</v>
      </c>
      <c r="L51" s="31">
        <f t="shared" si="8"/>
        <v>22364</v>
      </c>
      <c r="M51" s="32">
        <f>L51/K51*100</f>
        <v>98.7242307862093</v>
      </c>
      <c r="N51" s="41">
        <f t="shared" si="8"/>
        <v>200370</v>
      </c>
      <c r="O51" s="31">
        <f t="shared" si="8"/>
        <v>193446</v>
      </c>
      <c r="P51" s="32">
        <f>O51/N51*100</f>
        <v>96.5443928731846</v>
      </c>
      <c r="Q51" s="31">
        <f t="shared" ref="Q51:U51" si="9">SUM(Q15:Q50)</f>
        <v>995</v>
      </c>
      <c r="R51" s="31">
        <f t="shared" si="9"/>
        <v>995</v>
      </c>
      <c r="S51" s="32">
        <f>R51/Q51*100</f>
        <v>100</v>
      </c>
      <c r="T51" s="31">
        <f t="shared" si="9"/>
        <v>491</v>
      </c>
      <c r="U51" s="31">
        <f t="shared" si="9"/>
        <v>486</v>
      </c>
      <c r="V51" s="32">
        <f>U51/T51*100</f>
        <v>98.9816700610998</v>
      </c>
      <c r="W51" s="31">
        <f>SUM(W15:W50)</f>
        <v>342</v>
      </c>
      <c r="X51" s="31">
        <f>SUM(X15:X50)</f>
        <v>336</v>
      </c>
      <c r="Y51" s="32">
        <f>X51/W51*100</f>
        <v>98.2456140350877</v>
      </c>
    </row>
    <row r="52" ht="20.1" customHeight="1" spans="1:4">
      <c r="A52" s="33"/>
      <c r="B52" s="33"/>
      <c r="C52" s="33"/>
      <c r="D52" s="33"/>
    </row>
    <row r="53" ht="20.1" customHeight="1" spans="1:1">
      <c r="A53" s="34" t="s">
        <v>23</v>
      </c>
    </row>
    <row r="55" spans="1:1">
      <c r="A55" s="35"/>
    </row>
  </sheetData>
  <mergeCells count="17">
    <mergeCell ref="A3:Y3"/>
    <mergeCell ref="H6:O6"/>
    <mergeCell ref="H7:O7"/>
    <mergeCell ref="H8:O8"/>
    <mergeCell ref="E11:M11"/>
    <mergeCell ref="Q11:Y11"/>
    <mergeCell ref="E12:G12"/>
    <mergeCell ref="H12:J12"/>
    <mergeCell ref="K12:M12"/>
    <mergeCell ref="Q12:S12"/>
    <mergeCell ref="T12:V12"/>
    <mergeCell ref="W12:Y12"/>
    <mergeCell ref="A11:A13"/>
    <mergeCell ref="B11:B13"/>
    <mergeCell ref="C11:C13"/>
    <mergeCell ref="D11:D13"/>
    <mergeCell ref="N11:P12"/>
  </mergeCells>
  <printOptions horizontalCentered="1"/>
  <pageMargins left="1.19" right="0.9" top="1.15" bottom="0.9" header="0" footer="0"/>
  <pageSetup paperSize="9" scale="34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2024-08-09T00:42:20Z</dcterms:created>
  <dcterms:modified xsi:type="dcterms:W3CDTF">2024-08-09T00:42:53Z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39DE8839A9494817BE12846E576DF32E_11</vt:lpwstr>
  </property>
  <property fmtid="{D5CDD505-2E9C-101B-9397-08002B2CF9AE}" pid="3" name="KSOProductBuildVer">
    <vt:lpwstr>1033-12.2.0.17545</vt:lpwstr>
  </property>
</Properties>
</file>